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Viec 04T-2017 Chinh thuc" sheetId="1" r:id="rId1"/>
    <sheet name="Tien 04T-2017 Chinh thuc" sheetId="2" r:id="rId2"/>
  </sheets>
  <externalReferences>
    <externalReference r:id="rId5"/>
  </externalReferences>
  <definedNames>
    <definedName name="_xlnm.Print_Area" localSheetId="1">'Tien 04T-2017 Chinh thuc'!$A$1:$T$86</definedName>
    <definedName name="_xlnm.Print_Area" localSheetId="0">'Viec 04T-2017 Chinh thuc'!$A$1:$S$86</definedName>
    <definedName name="_xlnm.Print_Titles" localSheetId="1">'Tien 04T-2017 Chinh thuc'!$8:$13</definedName>
    <definedName name="_xlnm.Print_Titles" localSheetId="0">'Viec 04T-2017 Chinh thuc'!$8:$13</definedName>
  </definedNames>
  <calcPr fullCalcOnLoad="1"/>
</workbook>
</file>

<file path=xl/sharedStrings.xml><?xml version="1.0" encoding="utf-8"?>
<sst xmlns="http://schemas.openxmlformats.org/spreadsheetml/2006/main" count="117" uniqueCount="64">
  <si>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</si>
  <si>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</si>
  <si>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</si>
  <si>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</si>
  <si>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</si>
  <si>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</si>
  <si>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</si>
  <si>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</si>
  <si>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</si>
  <si>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</si>
  <si>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</si>
  <si>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</si>
  <si>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</si>
  <si>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</si>
  <si>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</si>
  <si>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</si>
  <si>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</si>
  <si>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</si>
  <si>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</si>
  <si>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</si>
  <si>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</si>
  <si>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</si>
  <si>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</si>
  <si>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</si>
  <si>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</si>
  <si>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</si>
  <si>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</si>
  <si>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</si>
  <si>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</si>
  <si>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</si>
  <si>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</si>
  <si>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</si>
  <si>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</si>
  <si>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</si>
  <si>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</si>
  <si>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</si>
  <si>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</si>
  <si>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</si>
  <si>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</si>
  <si>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</si>
  <si>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</si>
  <si>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</si>
  <si>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</si>
  <si>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</si>
  <si>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xếp loại TSTL</t>
  </si>
  <si>
    <t>xếp loại kết quả THA</t>
  </si>
  <si>
    <t>\</t>
  </si>
  <si>
    <t>số có điều kiện chuyển kỳ sau 2016</t>
  </si>
  <si>
    <t>giảm án tồn</t>
  </si>
  <si>
    <t>Giảm án tồn</t>
  </si>
  <si>
    <t>NTCS 2016</t>
  </si>
  <si>
    <t>Phân Loại án</t>
  </si>
  <si>
    <t>số có điều kiện chuyển kỳ sau 2017</t>
  </si>
  <si>
    <t>GIÁM ĐỐC</t>
  </si>
  <si>
    <t>Lê Anh Tuấn</t>
  </si>
  <si>
    <t>Đinh Nam Hải</t>
  </si>
  <si>
    <t>Phân loại án</t>
  </si>
  <si>
    <t>SỐ CHƯA CÓ ĐiỀU KiỆ NĂM 2016</t>
  </si>
  <si>
    <t>TĂNG GiẢM</t>
  </si>
  <si>
    <t>SỐ CHƯA CÓ ĐiỀU KiỆN NĂM 2016</t>
  </si>
  <si>
    <t>TLM</t>
  </si>
  <si>
    <r>
      <t xml:space="preserve">PHỤ LỤC I
THỐNG KÊ KẾT QUẢ THI HÀNH VỀ VIỆC 04 THÁNG NĂM 2017
</t>
    </r>
    <r>
      <rPr>
        <i/>
        <sz val="12"/>
        <rFont val="Times New Roman"/>
        <family val="1"/>
      </rPr>
      <t>(Ban hành kèm theo Báo cáo số 22 /BC-TKDLCT ngày 9/02/2017 của Trung tâm Thống kê, Quản lý dữ liệu và Ứng dụng công nghệ thông tin)</t>
    </r>
  </si>
  <si>
    <r>
      <t xml:space="preserve">PHỤ LỤC II
THỐNG KÊ KẾT QUẢ THI HÀNH VỀ GIÁ TRỊ 04 THÁNG NĂM 2017
</t>
    </r>
    <r>
      <rPr>
        <i/>
        <sz val="12"/>
        <rFont val="Times New Roman"/>
        <family val="1"/>
      </rPr>
      <t>(Ban hành kèm theo Báo cáo số 22/BC-TKDLCT ngày 9/02/2017 của Trung tâm Thống kê, Quản lý dữ liệu và Ứng dụng công nghệ thông tin)</t>
    </r>
  </si>
  <si>
    <t>Hà Nội, ngày 9 tháng 02 năm 2017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</si>
</sst>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</numFmts>
  <fonts count="68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3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4" fillId="27" borderId="1" applyNumberFormat="0" applyAlignment="0" applyProtection="0"/>
    <xf numFmtId="0" fontId="15" fillId="0" borderId="0">
      <alignment/>
      <protection/>
    </xf>
    <xf numFmtId="0" fontId="55" fillId="28" borderId="2" applyNumberFormat="0" applyAlignment="0" applyProtection="0"/>
    <xf numFmtId="171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7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10" fontId="16" fillId="30" borderId="8" applyNumberFormat="0" applyBorder="0" applyAlignment="0" applyProtection="0"/>
    <xf numFmtId="0" fontId="62" fillId="0" borderId="9" applyNumberFormat="0" applyFill="0" applyAlignment="0" applyProtection="0"/>
    <xf numFmtId="0" fontId="20" fillId="0" borderId="10">
      <alignment/>
      <protection/>
    </xf>
    <xf numFmtId="0" fontId="63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4" fillId="27" borderId="12" applyNumberFormat="0" applyAlignment="0" applyProtection="0"/>
    <xf numFmtId="9" fontId="5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181" fontId="24" fillId="0" borderId="13">
      <alignment horizontal="center"/>
      <protection/>
    </xf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182" fontId="24" fillId="0" borderId="0">
      <alignment/>
      <protection/>
    </xf>
    <xf numFmtId="183" fontId="24" fillId="0" borderId="8">
      <alignment/>
      <protection/>
    </xf>
    <xf numFmtId="0" fontId="67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2" fontId="32" fillId="0" borderId="15" xfId="61" applyNumberFormat="1" applyFont="1" applyFill="1" applyBorder="1" applyAlignment="1" applyProtection="1">
      <alignment horizontal="center" wrapText="1"/>
      <protection/>
    </xf>
    <xf numFmtId="3" fontId="32" fillId="0" borderId="8" xfId="90" applyNumberFormat="1" applyFont="1" applyFill="1" applyBorder="1" applyAlignment="1">
      <alignment horizontal="right" wrapText="1"/>
      <protection/>
    </xf>
    <xf numFmtId="10" fontId="32" fillId="0" borderId="8" xfId="97" applyNumberFormat="1" applyFont="1" applyFill="1" applyBorder="1" applyAlignment="1">
      <alignment horizontal="center" wrapText="1"/>
    </xf>
    <xf numFmtId="172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195" fontId="3" fillId="0" borderId="0" xfId="58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195" fontId="3" fillId="0" borderId="0" xfId="90" applyNumberFormat="1" applyFont="1" applyFill="1" applyAlignment="1">
      <alignment/>
      <protection/>
    </xf>
    <xf numFmtId="195" fontId="3" fillId="0" borderId="0" xfId="58" applyNumberFormat="1" applyFont="1" applyFill="1" applyAlignment="1">
      <alignment/>
    </xf>
    <xf numFmtId="172" fontId="3" fillId="0" borderId="0" xfId="90" applyNumberFormat="1" applyFont="1" applyFill="1">
      <alignment/>
      <protection/>
    </xf>
    <xf numFmtId="0" fontId="17" fillId="0" borderId="17" xfId="90" applyFont="1" applyFill="1" applyBorder="1" applyAlignment="1">
      <alignment horizontal="center" vertical="center" wrapText="1"/>
      <protection/>
    </xf>
    <xf numFmtId="0" fontId="17" fillId="0" borderId="18" xfId="90" applyFont="1" applyFill="1" applyBorder="1" applyAlignment="1">
      <alignment horizontal="center" vertical="center" wrapText="1"/>
      <protection/>
    </xf>
    <xf numFmtId="0" fontId="17" fillId="0" borderId="15" xfId="90" applyFont="1" applyFill="1" applyBorder="1" applyAlignment="1">
      <alignment horizontal="center" vertical="center" wrapText="1"/>
      <protection/>
    </xf>
    <xf numFmtId="0" fontId="17" fillId="0" borderId="8" xfId="90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49" fontId="17" fillId="0" borderId="8" xfId="90" applyNumberFormat="1" applyFont="1" applyFill="1" applyBorder="1" applyAlignment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7" xfId="90" applyNumberFormat="1" applyFont="1" applyFill="1" applyBorder="1" applyAlignment="1" applyProtection="1">
      <alignment horizontal="center" vertical="center" wrapText="1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19" xfId="90" applyFont="1" applyFill="1" applyBorder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20" xfId="90" applyNumberFormat="1" applyFont="1" applyFill="1" applyBorder="1" applyAlignment="1">
      <alignment horizontal="center"/>
      <protection/>
    </xf>
    <xf numFmtId="0" fontId="3" fillId="0" borderId="8" xfId="90" applyFont="1" applyFill="1" applyBorder="1" applyAlignment="1">
      <alignment horizontal="center" vertical="center" wrapText="1"/>
      <protection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0" fontId="33" fillId="0" borderId="8" xfId="90" applyFont="1" applyFill="1" applyBorder="1" applyAlignment="1">
      <alignment horizontal="center" vertical="center" wrapText="1"/>
      <protection/>
    </xf>
    <xf numFmtId="0" fontId="6" fillId="0" borderId="8" xfId="90" applyFont="1" applyFill="1" applyBorder="1" applyAlignment="1">
      <alignment horizontal="center" vertical="center" wrapText="1"/>
      <protection/>
    </xf>
    <xf numFmtId="49" fontId="0" fillId="0" borderId="20" xfId="90" applyNumberFormat="1" applyFont="1" applyFill="1" applyBorder="1" applyAlignment="1">
      <alignment horizontal="center"/>
      <protection/>
    </xf>
    <xf numFmtId="0" fontId="3" fillId="0" borderId="17" xfId="90" applyFont="1" applyFill="1" applyBorder="1" applyAlignment="1">
      <alignment horizontal="center" vertical="center" wrapText="1"/>
      <protection/>
    </xf>
    <xf numFmtId="0" fontId="3" fillId="0" borderId="18" xfId="90" applyFont="1" applyFill="1" applyBorder="1" applyAlignment="1">
      <alignment horizontal="center" vertical="center" wrapText="1"/>
      <protection/>
    </xf>
    <xf numFmtId="0" fontId="3" fillId="0" borderId="15" xfId="90" applyFont="1" applyFill="1" applyBorder="1" applyAlignment="1">
      <alignment horizontal="center" vertical="center" wrapText="1"/>
      <protection/>
    </xf>
    <xf numFmtId="0" fontId="3" fillId="0" borderId="21" xfId="90" applyFont="1" applyFill="1" applyBorder="1" applyAlignment="1">
      <alignment horizontal="center" vertical="center" wrapText="1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0" xfId="66"/>
    <cellStyle name="Currency" xfId="67"/>
    <cellStyle name="Currency [0]" xfId="68"/>
    <cellStyle name="Currency0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h" xfId="101"/>
    <cellStyle name="Title" xfId="102"/>
    <cellStyle name="Total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guyen%20Dai%20Duong\Downloads\1.%20Tong%20hop%2004T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04T-2017"/>
      <sheetName val="Tien 04T-2017"/>
    </sheetNames>
    <sheetDataSet>
      <sheetData sheetId="1">
        <row r="15">
          <cell r="B15" t="str">
            <v>An Giang</v>
          </cell>
          <cell r="C15">
            <v>10172</v>
          </cell>
          <cell r="F15">
            <v>45</v>
          </cell>
          <cell r="G15">
            <v>0</v>
          </cell>
          <cell r="H15">
            <v>10127</v>
          </cell>
          <cell r="I15">
            <v>7501</v>
          </cell>
          <cell r="J15">
            <v>2348</v>
          </cell>
          <cell r="K15">
            <v>57</v>
          </cell>
          <cell r="L15">
            <v>4881</v>
          </cell>
          <cell r="M15">
            <v>169</v>
          </cell>
          <cell r="N15">
            <v>11</v>
          </cell>
          <cell r="O15">
            <v>0</v>
          </cell>
          <cell r="P15">
            <v>35</v>
          </cell>
          <cell r="Q15">
            <v>2626</v>
          </cell>
        </row>
        <row r="16">
          <cell r="B16" t="str">
            <v>Bạc Liêu</v>
          </cell>
          <cell r="C16">
            <v>6897</v>
          </cell>
          <cell r="F16">
            <v>57</v>
          </cell>
          <cell r="G16">
            <v>0</v>
          </cell>
          <cell r="H16">
            <v>6840</v>
          </cell>
          <cell r="I16">
            <v>5543</v>
          </cell>
          <cell r="J16">
            <v>2128</v>
          </cell>
          <cell r="K16">
            <v>28</v>
          </cell>
          <cell r="L16">
            <v>3323</v>
          </cell>
          <cell r="M16">
            <v>32</v>
          </cell>
          <cell r="N16">
            <v>7</v>
          </cell>
          <cell r="O16">
            <v>2</v>
          </cell>
          <cell r="P16">
            <v>23</v>
          </cell>
          <cell r="Q16">
            <v>1297</v>
          </cell>
        </row>
        <row r="17">
          <cell r="B17" t="str">
            <v>Bắc Giang</v>
          </cell>
          <cell r="C17">
            <v>7627</v>
          </cell>
          <cell r="F17">
            <v>63</v>
          </cell>
          <cell r="G17">
            <v>4</v>
          </cell>
          <cell r="H17">
            <v>7564</v>
          </cell>
          <cell r="I17">
            <v>4352</v>
          </cell>
          <cell r="J17">
            <v>2283</v>
          </cell>
          <cell r="K17">
            <v>56</v>
          </cell>
          <cell r="L17">
            <v>1915</v>
          </cell>
          <cell r="M17">
            <v>77</v>
          </cell>
          <cell r="N17">
            <v>0</v>
          </cell>
          <cell r="O17">
            <v>0</v>
          </cell>
          <cell r="P17">
            <v>21</v>
          </cell>
          <cell r="Q17">
            <v>3212</v>
          </cell>
        </row>
        <row r="18">
          <cell r="B18" t="str">
            <v>Bắc Kạn</v>
          </cell>
          <cell r="C18">
            <v>1242</v>
          </cell>
          <cell r="F18">
            <v>19</v>
          </cell>
          <cell r="G18">
            <v>3</v>
          </cell>
          <cell r="H18">
            <v>1223</v>
          </cell>
          <cell r="I18">
            <v>722</v>
          </cell>
          <cell r="J18">
            <v>507</v>
          </cell>
          <cell r="K18">
            <v>8</v>
          </cell>
          <cell r="L18">
            <v>206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501</v>
          </cell>
        </row>
        <row r="19">
          <cell r="B19" t="str">
            <v>Bắc Ninh</v>
          </cell>
          <cell r="C19">
            <v>4183</v>
          </cell>
          <cell r="F19">
            <v>18</v>
          </cell>
          <cell r="G19">
            <v>0</v>
          </cell>
          <cell r="H19">
            <v>4165</v>
          </cell>
          <cell r="I19">
            <v>2986</v>
          </cell>
          <cell r="J19">
            <v>1518</v>
          </cell>
          <cell r="K19">
            <v>11</v>
          </cell>
          <cell r="L19">
            <v>1396</v>
          </cell>
          <cell r="M19">
            <v>42</v>
          </cell>
          <cell r="N19">
            <v>7</v>
          </cell>
          <cell r="O19">
            <v>0</v>
          </cell>
          <cell r="P19">
            <v>12</v>
          </cell>
          <cell r="Q19">
            <v>1179</v>
          </cell>
        </row>
        <row r="20">
          <cell r="B20" t="str">
            <v>Bến Tre</v>
          </cell>
          <cell r="C20">
            <v>10135</v>
          </cell>
          <cell r="F20">
            <v>51</v>
          </cell>
          <cell r="G20">
            <v>2</v>
          </cell>
          <cell r="H20">
            <v>10084</v>
          </cell>
          <cell r="I20">
            <v>8057</v>
          </cell>
          <cell r="J20">
            <v>3031</v>
          </cell>
          <cell r="K20">
            <v>84</v>
          </cell>
          <cell r="L20">
            <v>4747</v>
          </cell>
          <cell r="M20">
            <v>169</v>
          </cell>
          <cell r="N20">
            <v>2</v>
          </cell>
          <cell r="O20">
            <v>1</v>
          </cell>
          <cell r="P20">
            <v>23</v>
          </cell>
          <cell r="Q20">
            <v>2027</v>
          </cell>
        </row>
        <row r="21">
          <cell r="B21" t="str">
            <v>Bình Dương</v>
          </cell>
          <cell r="C21">
            <v>17101</v>
          </cell>
          <cell r="F21">
            <v>105</v>
          </cell>
          <cell r="G21">
            <v>11</v>
          </cell>
          <cell r="H21">
            <v>16996</v>
          </cell>
          <cell r="I21">
            <v>14559</v>
          </cell>
          <cell r="J21">
            <v>5900</v>
          </cell>
          <cell r="K21">
            <v>97</v>
          </cell>
          <cell r="L21">
            <v>8026</v>
          </cell>
          <cell r="M21">
            <v>352</v>
          </cell>
          <cell r="N21">
            <v>21</v>
          </cell>
          <cell r="O21">
            <v>0</v>
          </cell>
          <cell r="P21">
            <v>163</v>
          </cell>
          <cell r="Q21">
            <v>2437</v>
          </cell>
        </row>
        <row r="22">
          <cell r="B22" t="str">
            <v>Bình Định</v>
          </cell>
          <cell r="C22">
            <v>5647</v>
          </cell>
          <cell r="F22">
            <v>10</v>
          </cell>
          <cell r="G22">
            <v>2</v>
          </cell>
          <cell r="H22">
            <v>5637</v>
          </cell>
          <cell r="I22">
            <v>3635</v>
          </cell>
          <cell r="J22">
            <v>1500</v>
          </cell>
          <cell r="K22">
            <v>21</v>
          </cell>
          <cell r="L22">
            <v>2058</v>
          </cell>
          <cell r="M22">
            <v>28</v>
          </cell>
          <cell r="N22">
            <v>5</v>
          </cell>
          <cell r="O22">
            <v>0</v>
          </cell>
          <cell r="P22">
            <v>23</v>
          </cell>
          <cell r="Q22">
            <v>2002</v>
          </cell>
        </row>
        <row r="23">
          <cell r="B23" t="str">
            <v>Bình Phước</v>
          </cell>
          <cell r="C23">
            <v>8957</v>
          </cell>
          <cell r="F23">
            <v>110</v>
          </cell>
          <cell r="G23">
            <v>1</v>
          </cell>
          <cell r="H23">
            <v>8847</v>
          </cell>
          <cell r="I23">
            <v>6077</v>
          </cell>
          <cell r="J23">
            <v>2099</v>
          </cell>
          <cell r="K23">
            <v>80</v>
          </cell>
          <cell r="L23">
            <v>3640</v>
          </cell>
          <cell r="M23">
            <v>165</v>
          </cell>
          <cell r="N23">
            <v>7</v>
          </cell>
          <cell r="O23">
            <v>0</v>
          </cell>
          <cell r="P23">
            <v>86</v>
          </cell>
          <cell r="Q23">
            <v>2770</v>
          </cell>
        </row>
        <row r="24">
          <cell r="B24" t="str">
            <v>Bình Thuận</v>
          </cell>
          <cell r="C24">
            <v>10378</v>
          </cell>
          <cell r="F24">
            <v>48</v>
          </cell>
          <cell r="G24">
            <v>2</v>
          </cell>
          <cell r="H24">
            <v>10330</v>
          </cell>
          <cell r="I24">
            <v>7904</v>
          </cell>
          <cell r="J24">
            <v>2610</v>
          </cell>
          <cell r="K24">
            <v>95</v>
          </cell>
          <cell r="L24">
            <v>4891</v>
          </cell>
          <cell r="M24">
            <v>95</v>
          </cell>
          <cell r="N24">
            <v>23</v>
          </cell>
          <cell r="O24">
            <v>13</v>
          </cell>
          <cell r="P24">
            <v>177</v>
          </cell>
          <cell r="Q24">
            <v>2426</v>
          </cell>
        </row>
        <row r="25">
          <cell r="B25" t="str">
            <v>BR-V Tàu</v>
          </cell>
          <cell r="C25">
            <v>8494</v>
          </cell>
          <cell r="F25">
            <v>30</v>
          </cell>
          <cell r="G25">
            <v>4</v>
          </cell>
          <cell r="H25">
            <v>8464</v>
          </cell>
          <cell r="I25">
            <v>6321</v>
          </cell>
          <cell r="J25">
            <v>2548</v>
          </cell>
          <cell r="K25">
            <v>40</v>
          </cell>
          <cell r="L25">
            <v>3575</v>
          </cell>
          <cell r="M25">
            <v>137</v>
          </cell>
          <cell r="N25">
            <v>8</v>
          </cell>
          <cell r="O25">
            <v>0</v>
          </cell>
          <cell r="P25">
            <v>13</v>
          </cell>
          <cell r="Q25">
            <v>2143</v>
          </cell>
        </row>
        <row r="26">
          <cell r="B26" t="str">
            <v>Cà Mau</v>
          </cell>
          <cell r="C26">
            <v>10800</v>
          </cell>
          <cell r="F26">
            <v>83</v>
          </cell>
          <cell r="G26">
            <v>2</v>
          </cell>
          <cell r="H26">
            <v>10717</v>
          </cell>
          <cell r="I26">
            <v>7429</v>
          </cell>
          <cell r="J26">
            <v>2626</v>
          </cell>
          <cell r="K26">
            <v>86</v>
          </cell>
          <cell r="L26">
            <v>4585</v>
          </cell>
          <cell r="M26">
            <v>81</v>
          </cell>
          <cell r="N26">
            <v>13</v>
          </cell>
          <cell r="O26">
            <v>0</v>
          </cell>
          <cell r="P26">
            <v>38</v>
          </cell>
          <cell r="Q26">
            <v>3288</v>
          </cell>
        </row>
        <row r="27">
          <cell r="B27" t="str">
            <v>Cao Bằng</v>
          </cell>
          <cell r="C27">
            <v>1167</v>
          </cell>
          <cell r="F27">
            <v>9</v>
          </cell>
          <cell r="G27">
            <v>2</v>
          </cell>
          <cell r="H27">
            <v>1158</v>
          </cell>
          <cell r="I27">
            <v>785</v>
          </cell>
          <cell r="J27">
            <v>484</v>
          </cell>
          <cell r="K27">
            <v>3</v>
          </cell>
          <cell r="L27">
            <v>287</v>
          </cell>
          <cell r="M27">
            <v>3</v>
          </cell>
          <cell r="N27">
            <v>2</v>
          </cell>
          <cell r="O27">
            <v>0</v>
          </cell>
          <cell r="P27">
            <v>6</v>
          </cell>
          <cell r="Q27">
            <v>373</v>
          </cell>
        </row>
        <row r="28">
          <cell r="B28" t="str">
            <v>Cần Thơ</v>
          </cell>
          <cell r="C28">
            <v>9519</v>
          </cell>
          <cell r="F28">
            <v>51</v>
          </cell>
          <cell r="G28">
            <v>7</v>
          </cell>
          <cell r="H28">
            <v>9468</v>
          </cell>
          <cell r="I28">
            <v>6979</v>
          </cell>
          <cell r="J28">
            <v>2071</v>
          </cell>
          <cell r="K28">
            <v>133</v>
          </cell>
          <cell r="L28">
            <v>4503</v>
          </cell>
          <cell r="M28">
            <v>103</v>
          </cell>
          <cell r="N28">
            <v>20</v>
          </cell>
          <cell r="O28">
            <v>2</v>
          </cell>
          <cell r="P28">
            <v>147</v>
          </cell>
          <cell r="Q28">
            <v>2489</v>
          </cell>
        </row>
        <row r="29">
          <cell r="B29" t="str">
            <v>Đà Nẵng</v>
          </cell>
          <cell r="C29">
            <v>8024</v>
          </cell>
          <cell r="F29">
            <v>88</v>
          </cell>
          <cell r="G29">
            <v>7</v>
          </cell>
          <cell r="H29">
            <v>7936</v>
          </cell>
          <cell r="I29">
            <v>5246</v>
          </cell>
          <cell r="J29">
            <v>1854</v>
          </cell>
          <cell r="K29">
            <v>75</v>
          </cell>
          <cell r="L29">
            <v>3228</v>
          </cell>
          <cell r="M29">
            <v>48</v>
          </cell>
          <cell r="N29">
            <v>9</v>
          </cell>
          <cell r="O29">
            <v>0</v>
          </cell>
          <cell r="P29">
            <v>32</v>
          </cell>
          <cell r="Q29">
            <v>2690</v>
          </cell>
        </row>
        <row r="30">
          <cell r="B30" t="str">
            <v>Đắk Lắc</v>
          </cell>
          <cell r="C30">
            <v>10307</v>
          </cell>
          <cell r="F30">
            <v>43</v>
          </cell>
          <cell r="G30">
            <v>17</v>
          </cell>
          <cell r="H30">
            <v>10264</v>
          </cell>
          <cell r="I30">
            <v>7568</v>
          </cell>
          <cell r="J30">
            <v>3809</v>
          </cell>
          <cell r="K30">
            <v>99</v>
          </cell>
          <cell r="L30">
            <v>3504</v>
          </cell>
          <cell r="M30">
            <v>127</v>
          </cell>
          <cell r="N30">
            <v>10</v>
          </cell>
          <cell r="O30">
            <v>0</v>
          </cell>
          <cell r="P30">
            <v>19</v>
          </cell>
          <cell r="Q30">
            <v>2696</v>
          </cell>
        </row>
        <row r="31">
          <cell r="B31" t="str">
            <v>Đắk Nông</v>
          </cell>
          <cell r="C31">
            <v>3491</v>
          </cell>
          <cell r="F31">
            <v>9</v>
          </cell>
          <cell r="G31">
            <v>1</v>
          </cell>
          <cell r="H31">
            <v>3482</v>
          </cell>
          <cell r="I31">
            <v>2395</v>
          </cell>
          <cell r="J31">
            <v>822</v>
          </cell>
          <cell r="K31">
            <v>20</v>
          </cell>
          <cell r="L31">
            <v>1477</v>
          </cell>
          <cell r="M31">
            <v>73</v>
          </cell>
          <cell r="N31">
            <v>2</v>
          </cell>
          <cell r="O31">
            <v>0</v>
          </cell>
          <cell r="P31">
            <v>1</v>
          </cell>
          <cell r="Q31">
            <v>1087</v>
          </cell>
        </row>
        <row r="32">
          <cell r="B32" t="str">
            <v>Điện Biên</v>
          </cell>
          <cell r="C32">
            <v>1672</v>
          </cell>
          <cell r="F32">
            <v>34</v>
          </cell>
          <cell r="G32">
            <v>0</v>
          </cell>
          <cell r="H32">
            <v>1638</v>
          </cell>
          <cell r="I32">
            <v>1233</v>
          </cell>
          <cell r="J32">
            <v>882</v>
          </cell>
          <cell r="K32">
            <v>5</v>
          </cell>
          <cell r="L32">
            <v>335</v>
          </cell>
          <cell r="M32">
            <v>6</v>
          </cell>
          <cell r="N32">
            <v>0</v>
          </cell>
          <cell r="O32">
            <v>0</v>
          </cell>
          <cell r="P32">
            <v>5</v>
          </cell>
          <cell r="Q32">
            <v>405</v>
          </cell>
        </row>
        <row r="33">
          <cell r="B33" t="str">
            <v>Đồng Nai</v>
          </cell>
          <cell r="C33">
            <v>18423</v>
          </cell>
          <cell r="F33">
            <v>126</v>
          </cell>
          <cell r="G33">
            <v>27</v>
          </cell>
          <cell r="H33">
            <v>18297</v>
          </cell>
          <cell r="I33">
            <v>12819</v>
          </cell>
          <cell r="J33">
            <v>4553</v>
          </cell>
          <cell r="K33">
            <v>131</v>
          </cell>
          <cell r="L33">
            <v>7750</v>
          </cell>
          <cell r="M33">
            <v>328</v>
          </cell>
          <cell r="N33">
            <v>20</v>
          </cell>
          <cell r="O33">
            <v>1</v>
          </cell>
          <cell r="P33">
            <v>36</v>
          </cell>
          <cell r="Q33">
            <v>5478</v>
          </cell>
        </row>
        <row r="34">
          <cell r="B34" t="str">
            <v>Đồng Tháp</v>
          </cell>
          <cell r="C34">
            <v>11528</v>
          </cell>
          <cell r="F34">
            <v>47</v>
          </cell>
          <cell r="G34">
            <v>0</v>
          </cell>
          <cell r="H34">
            <v>11481</v>
          </cell>
          <cell r="I34">
            <v>8581</v>
          </cell>
          <cell r="J34">
            <v>4416</v>
          </cell>
          <cell r="K34">
            <v>103</v>
          </cell>
          <cell r="L34">
            <v>3890</v>
          </cell>
          <cell r="M34">
            <v>132</v>
          </cell>
          <cell r="N34">
            <v>9</v>
          </cell>
          <cell r="O34">
            <v>0</v>
          </cell>
          <cell r="P34">
            <v>31</v>
          </cell>
          <cell r="Q34">
            <v>2900</v>
          </cell>
        </row>
        <row r="35">
          <cell r="B35" t="str">
            <v>Gia Lai</v>
          </cell>
          <cell r="C35">
            <v>8351</v>
          </cell>
          <cell r="F35">
            <v>33</v>
          </cell>
          <cell r="G35">
            <v>62</v>
          </cell>
          <cell r="H35">
            <v>8318</v>
          </cell>
          <cell r="I35">
            <v>5750</v>
          </cell>
          <cell r="J35">
            <v>2115</v>
          </cell>
          <cell r="K35">
            <v>68</v>
          </cell>
          <cell r="L35">
            <v>3464</v>
          </cell>
          <cell r="M35">
            <v>71</v>
          </cell>
          <cell r="N35">
            <v>21</v>
          </cell>
          <cell r="O35">
            <v>0</v>
          </cell>
          <cell r="P35">
            <v>11</v>
          </cell>
          <cell r="Q35">
            <v>2568</v>
          </cell>
        </row>
        <row r="36">
          <cell r="B36" t="str">
            <v>Hà Giang</v>
          </cell>
          <cell r="C36">
            <v>1342</v>
          </cell>
          <cell r="F36">
            <v>3</v>
          </cell>
          <cell r="G36">
            <v>1</v>
          </cell>
          <cell r="H36">
            <v>1339</v>
          </cell>
          <cell r="I36">
            <v>977</v>
          </cell>
          <cell r="J36">
            <v>632</v>
          </cell>
          <cell r="K36">
            <v>6</v>
          </cell>
          <cell r="L36">
            <v>328</v>
          </cell>
          <cell r="M36">
            <v>8</v>
          </cell>
          <cell r="N36">
            <v>0</v>
          </cell>
          <cell r="O36">
            <v>0</v>
          </cell>
          <cell r="P36">
            <v>3</v>
          </cell>
          <cell r="Q36">
            <v>362</v>
          </cell>
        </row>
        <row r="37">
          <cell r="B37" t="str">
            <v>Hà Nam</v>
          </cell>
          <cell r="C37">
            <v>1619</v>
          </cell>
          <cell r="F37">
            <v>10</v>
          </cell>
          <cell r="G37">
            <v>0</v>
          </cell>
          <cell r="H37">
            <v>1609</v>
          </cell>
          <cell r="I37">
            <v>799</v>
          </cell>
          <cell r="J37">
            <v>469</v>
          </cell>
          <cell r="K37">
            <v>6</v>
          </cell>
          <cell r="L37">
            <v>315</v>
          </cell>
          <cell r="M37">
            <v>1</v>
          </cell>
          <cell r="N37">
            <v>4</v>
          </cell>
          <cell r="O37">
            <v>0</v>
          </cell>
          <cell r="P37">
            <v>4</v>
          </cell>
          <cell r="Q37">
            <v>810</v>
          </cell>
        </row>
        <row r="38">
          <cell r="B38" t="str">
            <v>Hà Nội</v>
          </cell>
          <cell r="C38">
            <v>26617</v>
          </cell>
          <cell r="F38">
            <v>289</v>
          </cell>
          <cell r="G38">
            <v>1</v>
          </cell>
          <cell r="H38">
            <v>26328</v>
          </cell>
          <cell r="I38">
            <v>17938</v>
          </cell>
          <cell r="J38">
            <v>6583</v>
          </cell>
          <cell r="K38">
            <v>130</v>
          </cell>
          <cell r="L38">
            <v>11056</v>
          </cell>
          <cell r="M38">
            <v>62</v>
          </cell>
          <cell r="N38">
            <v>50</v>
          </cell>
          <cell r="O38">
            <v>0</v>
          </cell>
          <cell r="P38">
            <v>57</v>
          </cell>
          <cell r="Q38">
            <v>8390</v>
          </cell>
        </row>
        <row r="39">
          <cell r="B39" t="str">
            <v>Hà Tĩnh</v>
          </cell>
          <cell r="C39">
            <v>2224</v>
          </cell>
          <cell r="F39">
            <v>13</v>
          </cell>
          <cell r="G39">
            <v>0</v>
          </cell>
          <cell r="H39">
            <v>2211</v>
          </cell>
          <cell r="I39">
            <v>1687</v>
          </cell>
          <cell r="J39">
            <v>1050</v>
          </cell>
          <cell r="K39">
            <v>14</v>
          </cell>
          <cell r="L39">
            <v>603</v>
          </cell>
          <cell r="M39">
            <v>11</v>
          </cell>
          <cell r="N39">
            <v>2</v>
          </cell>
          <cell r="O39">
            <v>0</v>
          </cell>
          <cell r="P39">
            <v>7</v>
          </cell>
          <cell r="Q39">
            <v>524</v>
          </cell>
        </row>
        <row r="40">
          <cell r="B40" t="str">
            <v>Hải Dương</v>
          </cell>
          <cell r="C40">
            <v>5894</v>
          </cell>
          <cell r="F40">
            <v>38</v>
          </cell>
          <cell r="G40">
            <v>0</v>
          </cell>
          <cell r="H40">
            <v>5856</v>
          </cell>
          <cell r="I40">
            <v>4464</v>
          </cell>
          <cell r="J40">
            <v>2312</v>
          </cell>
          <cell r="K40">
            <v>23</v>
          </cell>
          <cell r="L40">
            <v>2069</v>
          </cell>
          <cell r="M40">
            <v>6</v>
          </cell>
          <cell r="N40">
            <v>17</v>
          </cell>
          <cell r="O40">
            <v>0</v>
          </cell>
          <cell r="P40">
            <v>37</v>
          </cell>
          <cell r="Q40">
            <v>1392</v>
          </cell>
        </row>
        <row r="41">
          <cell r="B41" t="str">
            <v>Hải Phòng</v>
          </cell>
          <cell r="C41">
            <v>11202</v>
          </cell>
          <cell r="F41">
            <v>53</v>
          </cell>
          <cell r="G41">
            <v>4</v>
          </cell>
          <cell r="H41">
            <v>11149</v>
          </cell>
          <cell r="I41">
            <v>5877</v>
          </cell>
          <cell r="J41">
            <v>1960</v>
          </cell>
          <cell r="K41">
            <v>83</v>
          </cell>
          <cell r="L41">
            <v>3787</v>
          </cell>
          <cell r="M41">
            <v>17</v>
          </cell>
          <cell r="N41">
            <v>10</v>
          </cell>
          <cell r="O41">
            <v>0</v>
          </cell>
          <cell r="P41">
            <v>20</v>
          </cell>
          <cell r="Q41">
            <v>5272</v>
          </cell>
        </row>
        <row r="42">
          <cell r="B42" t="str">
            <v>Hậu Giang</v>
          </cell>
          <cell r="C42">
            <v>6083</v>
          </cell>
          <cell r="F42">
            <v>55</v>
          </cell>
          <cell r="G42">
            <v>0</v>
          </cell>
          <cell r="H42">
            <v>6028</v>
          </cell>
          <cell r="I42">
            <v>4895</v>
          </cell>
          <cell r="J42">
            <v>1518</v>
          </cell>
          <cell r="K42">
            <v>50</v>
          </cell>
          <cell r="L42">
            <v>3246</v>
          </cell>
          <cell r="M42">
            <v>60</v>
          </cell>
          <cell r="N42">
            <v>6</v>
          </cell>
          <cell r="O42">
            <v>2</v>
          </cell>
          <cell r="P42">
            <v>13</v>
          </cell>
          <cell r="Q42">
            <v>1133</v>
          </cell>
        </row>
        <row r="43">
          <cell r="B43" t="str">
            <v>Hòa Bình</v>
          </cell>
          <cell r="C43">
            <v>1950</v>
          </cell>
          <cell r="F43">
            <v>19</v>
          </cell>
          <cell r="G43">
            <v>0</v>
          </cell>
          <cell r="H43">
            <v>1931</v>
          </cell>
          <cell r="I43">
            <v>1501</v>
          </cell>
          <cell r="J43">
            <v>1020</v>
          </cell>
          <cell r="K43">
            <v>5</v>
          </cell>
          <cell r="L43">
            <v>442</v>
          </cell>
          <cell r="M43">
            <v>6</v>
          </cell>
          <cell r="N43">
            <v>3</v>
          </cell>
          <cell r="O43">
            <v>0</v>
          </cell>
          <cell r="P43">
            <v>25</v>
          </cell>
          <cell r="Q43">
            <v>430</v>
          </cell>
        </row>
        <row r="44">
          <cell r="B44" t="str">
            <v>Hồ Chí Minh</v>
          </cell>
          <cell r="C44">
            <v>57041</v>
          </cell>
          <cell r="F44">
            <v>379</v>
          </cell>
          <cell r="G44">
            <v>1</v>
          </cell>
          <cell r="H44">
            <v>56662</v>
          </cell>
          <cell r="I44">
            <v>40571</v>
          </cell>
          <cell r="J44">
            <v>13571</v>
          </cell>
          <cell r="K44">
            <v>311</v>
          </cell>
          <cell r="L44">
            <v>25301</v>
          </cell>
          <cell r="M44">
            <v>792</v>
          </cell>
          <cell r="N44">
            <v>106</v>
          </cell>
          <cell r="O44">
            <v>1</v>
          </cell>
          <cell r="P44">
            <v>489</v>
          </cell>
          <cell r="Q44">
            <v>16091</v>
          </cell>
        </row>
        <row r="45">
          <cell r="B45" t="str">
            <v>Hưng Yên</v>
          </cell>
          <cell r="C45">
            <v>3575</v>
          </cell>
          <cell r="F45">
            <v>32</v>
          </cell>
          <cell r="G45">
            <v>5</v>
          </cell>
          <cell r="H45">
            <v>3543</v>
          </cell>
          <cell r="I45">
            <v>2351</v>
          </cell>
          <cell r="J45">
            <v>1356</v>
          </cell>
          <cell r="K45">
            <v>17</v>
          </cell>
          <cell r="L45">
            <v>931</v>
          </cell>
          <cell r="M45">
            <v>5</v>
          </cell>
          <cell r="N45">
            <v>4</v>
          </cell>
          <cell r="O45">
            <v>0</v>
          </cell>
          <cell r="P45">
            <v>38</v>
          </cell>
          <cell r="Q45">
            <v>1192</v>
          </cell>
        </row>
        <row r="46">
          <cell r="B46" t="str">
            <v>Kiên Giang</v>
          </cell>
          <cell r="C46">
            <v>12250</v>
          </cell>
          <cell r="F46">
            <v>66</v>
          </cell>
          <cell r="G46">
            <v>0</v>
          </cell>
          <cell r="H46">
            <v>12184</v>
          </cell>
          <cell r="I46">
            <v>8964</v>
          </cell>
          <cell r="J46">
            <v>3449</v>
          </cell>
          <cell r="K46">
            <v>143</v>
          </cell>
          <cell r="L46">
            <v>5207</v>
          </cell>
          <cell r="M46">
            <v>114</v>
          </cell>
          <cell r="N46">
            <v>7</v>
          </cell>
          <cell r="O46">
            <v>0</v>
          </cell>
          <cell r="P46">
            <v>44</v>
          </cell>
          <cell r="Q46">
            <v>3220</v>
          </cell>
        </row>
        <row r="47">
          <cell r="B47" t="str">
            <v>Kon Tum</v>
          </cell>
          <cell r="C47">
            <v>1874</v>
          </cell>
          <cell r="F47">
            <v>21</v>
          </cell>
          <cell r="G47">
            <v>20</v>
          </cell>
          <cell r="H47">
            <v>1853</v>
          </cell>
          <cell r="I47">
            <v>1393</v>
          </cell>
          <cell r="J47">
            <v>688</v>
          </cell>
          <cell r="K47">
            <v>14</v>
          </cell>
          <cell r="L47">
            <v>651</v>
          </cell>
          <cell r="M47">
            <v>40</v>
          </cell>
          <cell r="N47">
            <v>0</v>
          </cell>
          <cell r="O47">
            <v>0</v>
          </cell>
          <cell r="P47">
            <v>0</v>
          </cell>
          <cell r="Q47">
            <v>460</v>
          </cell>
        </row>
        <row r="48">
          <cell r="B48" t="str">
            <v>Khánh Hòa</v>
          </cell>
          <cell r="C48">
            <v>8008</v>
          </cell>
          <cell r="F48">
            <v>15</v>
          </cell>
          <cell r="G48">
            <v>4</v>
          </cell>
          <cell r="H48">
            <v>7993</v>
          </cell>
          <cell r="I48">
            <v>5715</v>
          </cell>
          <cell r="J48">
            <v>2031</v>
          </cell>
          <cell r="K48">
            <v>40</v>
          </cell>
          <cell r="L48">
            <v>3575</v>
          </cell>
          <cell r="M48">
            <v>41</v>
          </cell>
          <cell r="N48">
            <v>6</v>
          </cell>
          <cell r="O48">
            <v>0</v>
          </cell>
          <cell r="P48">
            <v>22</v>
          </cell>
          <cell r="Q48">
            <v>2278</v>
          </cell>
        </row>
        <row r="49">
          <cell r="B49" t="str">
            <v>Lai Châu</v>
          </cell>
          <cell r="C49">
            <v>866</v>
          </cell>
          <cell r="F49">
            <v>9</v>
          </cell>
          <cell r="G49">
            <v>0</v>
          </cell>
          <cell r="H49">
            <v>857</v>
          </cell>
          <cell r="I49">
            <v>684</v>
          </cell>
          <cell r="J49">
            <v>516</v>
          </cell>
          <cell r="K49">
            <v>4</v>
          </cell>
          <cell r="L49">
            <v>162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173</v>
          </cell>
        </row>
        <row r="50">
          <cell r="B50" t="str">
            <v>Lạng Sơn</v>
          </cell>
          <cell r="C50">
            <v>3072</v>
          </cell>
          <cell r="F50">
            <v>60</v>
          </cell>
          <cell r="G50">
            <v>0</v>
          </cell>
          <cell r="H50">
            <v>3012</v>
          </cell>
          <cell r="I50">
            <v>2035</v>
          </cell>
          <cell r="J50">
            <v>1101</v>
          </cell>
          <cell r="K50">
            <v>14</v>
          </cell>
          <cell r="L50">
            <v>916</v>
          </cell>
          <cell r="M50">
            <v>2</v>
          </cell>
          <cell r="N50">
            <v>2</v>
          </cell>
          <cell r="O50">
            <v>0</v>
          </cell>
          <cell r="P50">
            <v>0</v>
          </cell>
          <cell r="Q50">
            <v>977</v>
          </cell>
        </row>
        <row r="51">
          <cell r="B51" t="str">
            <v>Lào Cai</v>
          </cell>
          <cell r="C51">
            <v>2595</v>
          </cell>
          <cell r="F51">
            <v>3</v>
          </cell>
          <cell r="G51">
            <v>5</v>
          </cell>
          <cell r="H51">
            <v>2592</v>
          </cell>
          <cell r="I51">
            <v>1735</v>
          </cell>
          <cell r="J51">
            <v>1075</v>
          </cell>
          <cell r="K51">
            <v>33</v>
          </cell>
          <cell r="L51">
            <v>616</v>
          </cell>
          <cell r="M51">
            <v>8</v>
          </cell>
          <cell r="N51">
            <v>0</v>
          </cell>
          <cell r="O51">
            <v>0</v>
          </cell>
          <cell r="P51">
            <v>3</v>
          </cell>
          <cell r="Q51">
            <v>857</v>
          </cell>
        </row>
        <row r="52">
          <cell r="B52" t="str">
            <v>Lâm Đồng</v>
          </cell>
          <cell r="C52">
            <v>8434</v>
          </cell>
          <cell r="F52">
            <v>32</v>
          </cell>
          <cell r="G52">
            <v>0</v>
          </cell>
          <cell r="H52">
            <v>8402</v>
          </cell>
          <cell r="I52">
            <v>5922</v>
          </cell>
          <cell r="J52">
            <v>1902</v>
          </cell>
          <cell r="K52">
            <v>104</v>
          </cell>
          <cell r="L52">
            <v>3824</v>
          </cell>
          <cell r="M52">
            <v>50</v>
          </cell>
          <cell r="N52">
            <v>11</v>
          </cell>
          <cell r="O52">
            <v>4</v>
          </cell>
          <cell r="P52">
            <v>27</v>
          </cell>
          <cell r="Q52">
            <v>2480</v>
          </cell>
        </row>
        <row r="53">
          <cell r="B53" t="str">
            <v>Long An</v>
          </cell>
          <cell r="C53">
            <v>19294</v>
          </cell>
          <cell r="F53">
            <v>44</v>
          </cell>
          <cell r="G53">
            <v>6</v>
          </cell>
          <cell r="H53">
            <v>19250</v>
          </cell>
          <cell r="I53">
            <v>13994</v>
          </cell>
          <cell r="J53">
            <v>3555</v>
          </cell>
          <cell r="K53">
            <v>102</v>
          </cell>
          <cell r="L53">
            <v>9927</v>
          </cell>
          <cell r="M53">
            <v>358</v>
          </cell>
          <cell r="N53">
            <v>13</v>
          </cell>
          <cell r="O53">
            <v>0</v>
          </cell>
          <cell r="P53">
            <v>39</v>
          </cell>
          <cell r="Q53">
            <v>5256</v>
          </cell>
        </row>
        <row r="54">
          <cell r="B54" t="str">
            <v>Nam Định</v>
          </cell>
          <cell r="C54">
            <v>3875</v>
          </cell>
          <cell r="F54">
            <v>32</v>
          </cell>
          <cell r="G54">
            <v>0</v>
          </cell>
          <cell r="H54">
            <v>3843</v>
          </cell>
          <cell r="I54">
            <v>2301</v>
          </cell>
          <cell r="J54">
            <v>1252</v>
          </cell>
          <cell r="K54">
            <v>39</v>
          </cell>
          <cell r="L54">
            <v>955</v>
          </cell>
          <cell r="M54">
            <v>6</v>
          </cell>
          <cell r="N54">
            <v>6</v>
          </cell>
          <cell r="O54">
            <v>0</v>
          </cell>
          <cell r="P54">
            <v>43</v>
          </cell>
          <cell r="Q54">
            <v>1542</v>
          </cell>
        </row>
        <row r="55">
          <cell r="B55" t="str">
            <v>Ninh Bình</v>
          </cell>
          <cell r="C55">
            <v>3377</v>
          </cell>
          <cell r="F55">
            <v>25</v>
          </cell>
          <cell r="G55">
            <v>2</v>
          </cell>
          <cell r="H55">
            <v>3352</v>
          </cell>
          <cell r="I55">
            <v>2548</v>
          </cell>
          <cell r="J55">
            <v>1010</v>
          </cell>
          <cell r="K55">
            <v>64</v>
          </cell>
          <cell r="L55">
            <v>1460</v>
          </cell>
          <cell r="M55">
            <v>5</v>
          </cell>
          <cell r="N55">
            <v>0</v>
          </cell>
          <cell r="O55">
            <v>0</v>
          </cell>
          <cell r="P55">
            <v>9</v>
          </cell>
          <cell r="Q55">
            <v>804</v>
          </cell>
        </row>
        <row r="56">
          <cell r="B56" t="str">
            <v>Ninh Thuận</v>
          </cell>
          <cell r="C56">
            <v>2797</v>
          </cell>
          <cell r="F56">
            <v>8</v>
          </cell>
          <cell r="G56">
            <v>0</v>
          </cell>
          <cell r="H56">
            <v>2789</v>
          </cell>
          <cell r="I56">
            <v>2189</v>
          </cell>
          <cell r="J56">
            <v>848</v>
          </cell>
          <cell r="K56">
            <v>6</v>
          </cell>
          <cell r="L56">
            <v>1284</v>
          </cell>
          <cell r="M56">
            <v>40</v>
          </cell>
          <cell r="N56">
            <v>4</v>
          </cell>
          <cell r="O56">
            <v>0</v>
          </cell>
          <cell r="P56">
            <v>7</v>
          </cell>
          <cell r="Q56">
            <v>600</v>
          </cell>
        </row>
        <row r="57">
          <cell r="B57" t="str">
            <v>Nghệ An</v>
          </cell>
          <cell r="C57">
            <v>8642</v>
          </cell>
          <cell r="F57">
            <v>30</v>
          </cell>
          <cell r="G57">
            <v>0</v>
          </cell>
          <cell r="H57">
            <v>8612</v>
          </cell>
          <cell r="I57">
            <v>6451</v>
          </cell>
          <cell r="J57">
            <v>3077</v>
          </cell>
          <cell r="K57">
            <v>39</v>
          </cell>
          <cell r="L57">
            <v>3276</v>
          </cell>
          <cell r="M57">
            <v>27</v>
          </cell>
          <cell r="N57">
            <v>4</v>
          </cell>
          <cell r="O57">
            <v>0</v>
          </cell>
          <cell r="P57">
            <v>28</v>
          </cell>
          <cell r="Q57">
            <v>2161</v>
          </cell>
        </row>
        <row r="58">
          <cell r="B58" t="str">
            <v>Phú Thọ</v>
          </cell>
          <cell r="C58">
            <v>6349</v>
          </cell>
          <cell r="F58">
            <v>72</v>
          </cell>
          <cell r="G58">
            <v>1</v>
          </cell>
          <cell r="H58">
            <v>6277</v>
          </cell>
          <cell r="I58">
            <v>4750</v>
          </cell>
          <cell r="J58">
            <v>2630</v>
          </cell>
          <cell r="K58">
            <v>195</v>
          </cell>
          <cell r="L58">
            <v>1858</v>
          </cell>
          <cell r="M58">
            <v>49</v>
          </cell>
          <cell r="N58">
            <v>13</v>
          </cell>
          <cell r="O58">
            <v>1</v>
          </cell>
          <cell r="P58">
            <v>4</v>
          </cell>
          <cell r="Q58">
            <v>1527</v>
          </cell>
        </row>
        <row r="59">
          <cell r="B59" t="str">
            <v>Phú Yên</v>
          </cell>
          <cell r="C59">
            <v>4275</v>
          </cell>
          <cell r="F59">
            <v>26</v>
          </cell>
          <cell r="G59">
            <v>0</v>
          </cell>
          <cell r="H59">
            <v>4249</v>
          </cell>
          <cell r="I59">
            <v>2980</v>
          </cell>
          <cell r="J59">
            <v>1022</v>
          </cell>
          <cell r="K59">
            <v>37</v>
          </cell>
          <cell r="L59">
            <v>1834</v>
          </cell>
          <cell r="M59">
            <v>41</v>
          </cell>
          <cell r="N59">
            <v>2</v>
          </cell>
          <cell r="O59">
            <v>0</v>
          </cell>
          <cell r="P59">
            <v>44</v>
          </cell>
          <cell r="Q59">
            <v>1269</v>
          </cell>
        </row>
        <row r="60">
          <cell r="B60" t="str">
            <v>Quảng Bình</v>
          </cell>
          <cell r="C60">
            <v>1939</v>
          </cell>
          <cell r="F60">
            <v>6</v>
          </cell>
          <cell r="G60">
            <v>0</v>
          </cell>
          <cell r="H60">
            <v>1933</v>
          </cell>
          <cell r="I60">
            <v>1474</v>
          </cell>
          <cell r="J60">
            <v>868</v>
          </cell>
          <cell r="K60">
            <v>18</v>
          </cell>
          <cell r="L60">
            <v>566</v>
          </cell>
          <cell r="M60">
            <v>5</v>
          </cell>
          <cell r="N60">
            <v>0</v>
          </cell>
          <cell r="O60">
            <v>0</v>
          </cell>
          <cell r="P60">
            <v>17</v>
          </cell>
          <cell r="Q60">
            <v>459</v>
          </cell>
        </row>
        <row r="61">
          <cell r="B61" t="str">
            <v>Quảng Nam</v>
          </cell>
          <cell r="C61">
            <v>5195</v>
          </cell>
          <cell r="F61">
            <v>27</v>
          </cell>
          <cell r="G61">
            <v>6</v>
          </cell>
          <cell r="H61">
            <v>5168</v>
          </cell>
          <cell r="I61">
            <v>3876</v>
          </cell>
          <cell r="J61">
            <v>2041</v>
          </cell>
          <cell r="K61">
            <v>22</v>
          </cell>
          <cell r="L61">
            <v>1745</v>
          </cell>
          <cell r="M61">
            <v>14</v>
          </cell>
          <cell r="N61">
            <v>4</v>
          </cell>
          <cell r="O61">
            <v>0</v>
          </cell>
          <cell r="P61">
            <v>50</v>
          </cell>
          <cell r="Q61">
            <v>1292</v>
          </cell>
        </row>
        <row r="62">
          <cell r="B62" t="str">
            <v>Quảng Ninh</v>
          </cell>
          <cell r="C62">
            <v>5317</v>
          </cell>
          <cell r="F62">
            <v>30</v>
          </cell>
          <cell r="G62">
            <v>0</v>
          </cell>
          <cell r="H62">
            <v>5287</v>
          </cell>
          <cell r="I62">
            <v>3844</v>
          </cell>
          <cell r="J62">
            <v>1637</v>
          </cell>
          <cell r="K62">
            <v>41</v>
          </cell>
          <cell r="L62">
            <v>2138</v>
          </cell>
          <cell r="M62">
            <v>15</v>
          </cell>
          <cell r="N62">
            <v>12</v>
          </cell>
          <cell r="O62">
            <v>0</v>
          </cell>
          <cell r="P62">
            <v>1</v>
          </cell>
          <cell r="Q62">
            <v>1443</v>
          </cell>
        </row>
        <row r="63">
          <cell r="B63" t="str">
            <v>Quảng Ngãi</v>
          </cell>
          <cell r="C63">
            <v>4890</v>
          </cell>
          <cell r="F63">
            <v>23</v>
          </cell>
          <cell r="G63">
            <v>0</v>
          </cell>
          <cell r="H63">
            <v>4867</v>
          </cell>
          <cell r="I63">
            <v>3710</v>
          </cell>
          <cell r="J63">
            <v>1310</v>
          </cell>
          <cell r="K63">
            <v>8</v>
          </cell>
          <cell r="L63">
            <v>2356</v>
          </cell>
          <cell r="M63">
            <v>11</v>
          </cell>
          <cell r="N63">
            <v>5</v>
          </cell>
          <cell r="O63">
            <v>0</v>
          </cell>
          <cell r="P63">
            <v>20</v>
          </cell>
          <cell r="Q63">
            <v>1157</v>
          </cell>
        </row>
        <row r="64">
          <cell r="B64" t="str">
            <v>Quảng Trị</v>
          </cell>
          <cell r="C64">
            <v>1705</v>
          </cell>
          <cell r="F64">
            <v>11</v>
          </cell>
          <cell r="G64">
            <v>0</v>
          </cell>
          <cell r="H64">
            <v>1694</v>
          </cell>
          <cell r="I64">
            <v>1369</v>
          </cell>
          <cell r="J64">
            <v>699</v>
          </cell>
          <cell r="K64">
            <v>6</v>
          </cell>
          <cell r="L64">
            <v>647</v>
          </cell>
          <cell r="M64">
            <v>11</v>
          </cell>
          <cell r="N64">
            <v>0</v>
          </cell>
          <cell r="O64">
            <v>0</v>
          </cell>
          <cell r="P64">
            <v>6</v>
          </cell>
          <cell r="Q64">
            <v>325</v>
          </cell>
        </row>
        <row r="65">
          <cell r="B65" t="str">
            <v>Sóc Trăng</v>
          </cell>
          <cell r="C65">
            <v>7804</v>
          </cell>
          <cell r="F65">
            <v>42</v>
          </cell>
          <cell r="G65">
            <v>5</v>
          </cell>
          <cell r="H65">
            <v>7762</v>
          </cell>
          <cell r="I65">
            <v>6164</v>
          </cell>
          <cell r="J65">
            <v>2072</v>
          </cell>
          <cell r="K65">
            <v>52</v>
          </cell>
          <cell r="L65">
            <v>3913</v>
          </cell>
          <cell r="M65">
            <v>85</v>
          </cell>
          <cell r="N65">
            <v>18</v>
          </cell>
          <cell r="O65">
            <v>0</v>
          </cell>
          <cell r="P65">
            <v>24</v>
          </cell>
          <cell r="Q65">
            <v>1598</v>
          </cell>
        </row>
        <row r="66">
          <cell r="B66" t="str">
            <v>Sơn La</v>
          </cell>
          <cell r="C66">
            <v>3444</v>
          </cell>
          <cell r="F66">
            <v>7</v>
          </cell>
          <cell r="G66">
            <v>0</v>
          </cell>
          <cell r="H66">
            <v>3437</v>
          </cell>
          <cell r="I66">
            <v>2691</v>
          </cell>
          <cell r="J66">
            <v>1582</v>
          </cell>
          <cell r="K66">
            <v>36</v>
          </cell>
          <cell r="L66">
            <v>1028</v>
          </cell>
          <cell r="M66">
            <v>2</v>
          </cell>
          <cell r="N66">
            <v>1</v>
          </cell>
          <cell r="O66">
            <v>0</v>
          </cell>
          <cell r="P66">
            <v>42</v>
          </cell>
          <cell r="Q66">
            <v>746</v>
          </cell>
        </row>
        <row r="67">
          <cell r="B67" t="str">
            <v>Tây Ninh</v>
          </cell>
          <cell r="C67">
            <v>20363</v>
          </cell>
          <cell r="F67">
            <v>151</v>
          </cell>
          <cell r="G67">
            <v>3</v>
          </cell>
          <cell r="H67">
            <v>20212</v>
          </cell>
          <cell r="I67">
            <v>14046</v>
          </cell>
          <cell r="J67">
            <v>3397</v>
          </cell>
          <cell r="K67">
            <v>172</v>
          </cell>
          <cell r="L67">
            <v>10242</v>
          </cell>
          <cell r="M67">
            <v>137</v>
          </cell>
          <cell r="N67">
            <v>36</v>
          </cell>
          <cell r="O67">
            <v>0</v>
          </cell>
          <cell r="P67">
            <v>62</v>
          </cell>
          <cell r="Q67">
            <v>6166</v>
          </cell>
        </row>
        <row r="68">
          <cell r="B68" t="str">
            <v>Tiền Giang</v>
          </cell>
          <cell r="C68">
            <v>15629</v>
          </cell>
          <cell r="F68">
            <v>56</v>
          </cell>
          <cell r="G68">
            <v>2</v>
          </cell>
          <cell r="H68">
            <v>15573</v>
          </cell>
          <cell r="I68">
            <v>10474</v>
          </cell>
          <cell r="J68">
            <v>2832</v>
          </cell>
          <cell r="K68">
            <v>89</v>
          </cell>
          <cell r="L68">
            <v>7207</v>
          </cell>
          <cell r="M68">
            <v>257</v>
          </cell>
          <cell r="N68">
            <v>30</v>
          </cell>
          <cell r="O68">
            <v>0</v>
          </cell>
          <cell r="P68">
            <v>59</v>
          </cell>
          <cell r="Q68">
            <v>5099</v>
          </cell>
        </row>
        <row r="69">
          <cell r="B69" t="str">
            <v>TT Huế</v>
          </cell>
          <cell r="C69">
            <v>3379</v>
          </cell>
          <cell r="F69">
            <v>20</v>
          </cell>
          <cell r="G69">
            <v>0</v>
          </cell>
          <cell r="H69">
            <v>3359</v>
          </cell>
          <cell r="I69">
            <v>2675</v>
          </cell>
          <cell r="J69">
            <v>943</v>
          </cell>
          <cell r="K69">
            <v>16</v>
          </cell>
          <cell r="L69">
            <v>1616</v>
          </cell>
          <cell r="M69">
            <v>84</v>
          </cell>
          <cell r="N69">
            <v>3</v>
          </cell>
          <cell r="O69">
            <v>0</v>
          </cell>
          <cell r="P69">
            <v>13</v>
          </cell>
          <cell r="Q69">
            <v>684</v>
          </cell>
        </row>
        <row r="70">
          <cell r="B70" t="str">
            <v>Tuyên Quang</v>
          </cell>
          <cell r="C70">
            <v>3134</v>
          </cell>
          <cell r="F70">
            <v>17</v>
          </cell>
          <cell r="G70">
            <v>7</v>
          </cell>
          <cell r="H70">
            <v>3117</v>
          </cell>
          <cell r="I70">
            <v>2028</v>
          </cell>
          <cell r="J70">
            <v>1260</v>
          </cell>
          <cell r="K70">
            <v>15</v>
          </cell>
          <cell r="L70">
            <v>690</v>
          </cell>
          <cell r="M70">
            <v>45</v>
          </cell>
          <cell r="N70">
            <v>9</v>
          </cell>
          <cell r="O70">
            <v>0</v>
          </cell>
          <cell r="P70">
            <v>9</v>
          </cell>
          <cell r="Q70">
            <v>1089</v>
          </cell>
        </row>
        <row r="71">
          <cell r="B71" t="str">
            <v>Thái Bình</v>
          </cell>
          <cell r="C71">
            <v>4378</v>
          </cell>
          <cell r="F71">
            <v>19</v>
          </cell>
          <cell r="G71">
            <v>0</v>
          </cell>
          <cell r="H71">
            <v>4359</v>
          </cell>
          <cell r="I71">
            <v>2565</v>
          </cell>
          <cell r="J71">
            <v>1215</v>
          </cell>
          <cell r="K71">
            <v>43</v>
          </cell>
          <cell r="L71">
            <v>1257</v>
          </cell>
          <cell r="M71">
            <v>4</v>
          </cell>
          <cell r="N71">
            <v>10</v>
          </cell>
          <cell r="O71">
            <v>0</v>
          </cell>
          <cell r="P71">
            <v>36</v>
          </cell>
          <cell r="Q71">
            <v>1794</v>
          </cell>
        </row>
        <row r="72">
          <cell r="B72" t="str">
            <v>Thái Nguyên</v>
          </cell>
          <cell r="C72">
            <v>6794</v>
          </cell>
          <cell r="F72">
            <v>33</v>
          </cell>
          <cell r="G72">
            <v>0</v>
          </cell>
          <cell r="H72">
            <v>6761</v>
          </cell>
          <cell r="I72">
            <v>3899</v>
          </cell>
          <cell r="J72">
            <v>1887</v>
          </cell>
          <cell r="K72">
            <v>58</v>
          </cell>
          <cell r="L72">
            <v>1891</v>
          </cell>
          <cell r="M72">
            <v>39</v>
          </cell>
          <cell r="N72">
            <v>2</v>
          </cell>
          <cell r="O72">
            <v>1</v>
          </cell>
          <cell r="P72">
            <v>21</v>
          </cell>
          <cell r="Q72">
            <v>2862</v>
          </cell>
        </row>
        <row r="73">
          <cell r="B73" t="str">
            <v>Thanh Hóa</v>
          </cell>
          <cell r="C73">
            <v>9050</v>
          </cell>
          <cell r="F73">
            <v>78</v>
          </cell>
          <cell r="G73">
            <v>0</v>
          </cell>
          <cell r="H73">
            <v>8972</v>
          </cell>
          <cell r="I73">
            <v>6150</v>
          </cell>
          <cell r="J73">
            <v>2754</v>
          </cell>
          <cell r="K73">
            <v>28</v>
          </cell>
          <cell r="L73">
            <v>3201</v>
          </cell>
          <cell r="M73">
            <v>131</v>
          </cell>
          <cell r="N73">
            <v>11</v>
          </cell>
          <cell r="O73">
            <v>0</v>
          </cell>
          <cell r="P73">
            <v>25</v>
          </cell>
          <cell r="Q73">
            <v>2822</v>
          </cell>
        </row>
        <row r="74">
          <cell r="B74" t="str">
            <v>Trà Vinh</v>
          </cell>
          <cell r="C74">
            <v>10214</v>
          </cell>
          <cell r="F74">
            <v>33</v>
          </cell>
          <cell r="G74">
            <v>3</v>
          </cell>
          <cell r="H74">
            <v>10181</v>
          </cell>
          <cell r="I74">
            <v>7871</v>
          </cell>
          <cell r="J74">
            <v>2533</v>
          </cell>
          <cell r="K74">
            <v>73</v>
          </cell>
          <cell r="L74">
            <v>5039</v>
          </cell>
          <cell r="M74">
            <v>79</v>
          </cell>
          <cell r="N74">
            <v>3</v>
          </cell>
          <cell r="O74">
            <v>0</v>
          </cell>
          <cell r="P74">
            <v>144</v>
          </cell>
          <cell r="Q74">
            <v>2310</v>
          </cell>
        </row>
        <row r="75">
          <cell r="B75" t="str">
            <v>Vĩnh Long</v>
          </cell>
          <cell r="C75">
            <v>8982</v>
          </cell>
          <cell r="F75">
            <v>43</v>
          </cell>
          <cell r="G75">
            <v>0</v>
          </cell>
          <cell r="H75">
            <v>8939</v>
          </cell>
          <cell r="I75">
            <v>6578</v>
          </cell>
          <cell r="J75">
            <v>1815</v>
          </cell>
          <cell r="K75">
            <v>34</v>
          </cell>
          <cell r="L75">
            <v>4470</v>
          </cell>
          <cell r="M75">
            <v>230</v>
          </cell>
          <cell r="N75">
            <v>13</v>
          </cell>
          <cell r="O75">
            <v>0</v>
          </cell>
          <cell r="P75">
            <v>16</v>
          </cell>
          <cell r="Q75">
            <v>2361</v>
          </cell>
        </row>
        <row r="76">
          <cell r="B76" t="str">
            <v>Vĩnh Phúc</v>
          </cell>
          <cell r="C76">
            <v>4596</v>
          </cell>
          <cell r="F76">
            <v>49</v>
          </cell>
          <cell r="G76">
            <v>4</v>
          </cell>
          <cell r="H76">
            <v>4547</v>
          </cell>
          <cell r="I76">
            <v>3335</v>
          </cell>
          <cell r="J76">
            <v>2198</v>
          </cell>
          <cell r="K76">
            <v>28</v>
          </cell>
          <cell r="L76">
            <v>1048</v>
          </cell>
          <cell r="M76">
            <v>33</v>
          </cell>
          <cell r="N76">
            <v>6</v>
          </cell>
          <cell r="O76">
            <v>0</v>
          </cell>
          <cell r="P76">
            <v>22</v>
          </cell>
          <cell r="Q76">
            <v>1212</v>
          </cell>
        </row>
        <row r="77">
          <cell r="B77" t="str">
            <v>Yên Bái</v>
          </cell>
          <cell r="C77">
            <v>3148</v>
          </cell>
          <cell r="F77">
            <v>23</v>
          </cell>
          <cell r="G77">
            <v>0</v>
          </cell>
          <cell r="H77">
            <v>3125</v>
          </cell>
          <cell r="I77">
            <v>2147</v>
          </cell>
          <cell r="J77">
            <v>1271</v>
          </cell>
          <cell r="K77">
            <v>26</v>
          </cell>
          <cell r="L77">
            <v>838</v>
          </cell>
          <cell r="M77">
            <v>11</v>
          </cell>
          <cell r="N77">
            <v>1</v>
          </cell>
          <cell r="O77">
            <v>0</v>
          </cell>
          <cell r="P77">
            <v>0</v>
          </cell>
          <cell r="Q77">
            <v>978</v>
          </cell>
        </row>
      </sheetData>
      <sheetData sheetId="2">
        <row r="15">
          <cell r="B15" t="str">
            <v>An Giang</v>
          </cell>
          <cell r="C15">
            <v>2259553146</v>
          </cell>
          <cell r="F15">
            <v>30027582</v>
          </cell>
          <cell r="G15">
            <v>0</v>
          </cell>
          <cell r="H15">
            <v>2229525564</v>
          </cell>
          <cell r="I15">
            <v>1583395075</v>
          </cell>
          <cell r="J15">
            <v>131121931</v>
          </cell>
          <cell r="K15">
            <v>12881336</v>
          </cell>
          <cell r="L15">
            <v>2440</v>
          </cell>
          <cell r="M15">
            <v>1389711399</v>
          </cell>
          <cell r="N15">
            <v>39683221</v>
          </cell>
          <cell r="O15">
            <v>2788006</v>
          </cell>
          <cell r="P15">
            <v>0</v>
          </cell>
          <cell r="Q15">
            <v>7206742</v>
          </cell>
          <cell r="R15">
            <v>646130489</v>
          </cell>
        </row>
        <row r="16">
          <cell r="B16" t="str">
            <v>Bạc Liêu</v>
          </cell>
          <cell r="C16">
            <v>533450954</v>
          </cell>
          <cell r="F16">
            <v>1835100</v>
          </cell>
          <cell r="G16">
            <v>0</v>
          </cell>
          <cell r="H16">
            <v>531615854</v>
          </cell>
          <cell r="I16">
            <v>429091988</v>
          </cell>
          <cell r="J16">
            <v>34029403</v>
          </cell>
          <cell r="K16">
            <v>5940965</v>
          </cell>
          <cell r="L16">
            <v>0</v>
          </cell>
          <cell r="M16">
            <v>377476749</v>
          </cell>
          <cell r="N16">
            <v>8870717</v>
          </cell>
          <cell r="O16">
            <v>955860</v>
          </cell>
          <cell r="P16">
            <v>1073419</v>
          </cell>
          <cell r="Q16">
            <v>744875</v>
          </cell>
          <cell r="R16">
            <v>102523866</v>
          </cell>
        </row>
        <row r="17">
          <cell r="B17" t="str">
            <v>Bắc Giang</v>
          </cell>
          <cell r="C17">
            <v>1184364936.5</v>
          </cell>
          <cell r="F17">
            <v>6271781</v>
          </cell>
          <cell r="G17">
            <v>22408</v>
          </cell>
          <cell r="H17">
            <v>1178093155.5</v>
          </cell>
          <cell r="I17">
            <v>978522756</v>
          </cell>
          <cell r="J17">
            <v>40041259.8</v>
          </cell>
          <cell r="K17">
            <v>12388179.4</v>
          </cell>
          <cell r="L17">
            <v>14243</v>
          </cell>
          <cell r="M17">
            <v>856567530.8</v>
          </cell>
          <cell r="N17">
            <v>66059107</v>
          </cell>
          <cell r="O17">
            <v>0</v>
          </cell>
          <cell r="P17">
            <v>0</v>
          </cell>
          <cell r="Q17">
            <v>3452436</v>
          </cell>
          <cell r="R17">
            <v>199570399.5</v>
          </cell>
        </row>
        <row r="18">
          <cell r="B18" t="str">
            <v>Bắc Kạn</v>
          </cell>
          <cell r="C18">
            <v>76836070</v>
          </cell>
          <cell r="F18">
            <v>964210</v>
          </cell>
          <cell r="G18">
            <v>2468558</v>
          </cell>
          <cell r="H18">
            <v>75871874</v>
          </cell>
          <cell r="I18">
            <v>62515286</v>
          </cell>
          <cell r="J18">
            <v>4692277</v>
          </cell>
          <cell r="K18">
            <v>1497338</v>
          </cell>
          <cell r="L18">
            <v>6547</v>
          </cell>
          <cell r="M18">
            <v>55282199</v>
          </cell>
          <cell r="N18">
            <v>0</v>
          </cell>
          <cell r="O18">
            <v>0</v>
          </cell>
          <cell r="P18">
            <v>0</v>
          </cell>
          <cell r="Q18">
            <v>1036925</v>
          </cell>
          <cell r="R18">
            <v>13356588</v>
          </cell>
        </row>
        <row r="19">
          <cell r="B19" t="str">
            <v>Bắc Ninh</v>
          </cell>
          <cell r="C19">
            <v>1199638641.602</v>
          </cell>
          <cell r="F19">
            <v>16919305.333</v>
          </cell>
          <cell r="G19">
            <v>0</v>
          </cell>
          <cell r="H19">
            <v>1182719340.269</v>
          </cell>
          <cell r="I19">
            <v>1043820002.269</v>
          </cell>
          <cell r="J19">
            <v>29519413.392</v>
          </cell>
          <cell r="K19">
            <v>4483072</v>
          </cell>
          <cell r="L19">
            <v>0</v>
          </cell>
          <cell r="M19">
            <v>980275367.8769999</v>
          </cell>
          <cell r="N19">
            <v>16986729</v>
          </cell>
          <cell r="O19">
            <v>6691544</v>
          </cell>
          <cell r="P19">
            <v>0</v>
          </cell>
          <cell r="Q19">
            <v>5863876</v>
          </cell>
          <cell r="R19">
            <v>138899338</v>
          </cell>
        </row>
        <row r="20">
          <cell r="B20" t="str">
            <v>Bến Tre</v>
          </cell>
          <cell r="C20">
            <v>642828619.409</v>
          </cell>
          <cell r="F20">
            <v>5194140.324</v>
          </cell>
          <cell r="G20">
            <v>2051831.4</v>
          </cell>
          <cell r="H20">
            <v>637634479.085</v>
          </cell>
          <cell r="I20">
            <v>506967272.32000005</v>
          </cell>
          <cell r="J20">
            <v>41055078.689</v>
          </cell>
          <cell r="K20">
            <v>10552314.856</v>
          </cell>
          <cell r="L20">
            <v>0</v>
          </cell>
          <cell r="M20">
            <v>441208246.921</v>
          </cell>
          <cell r="N20">
            <v>11209341.68</v>
          </cell>
          <cell r="O20">
            <v>102509.87</v>
          </cell>
          <cell r="P20">
            <v>253000</v>
          </cell>
          <cell r="Q20">
            <v>2586780.304</v>
          </cell>
          <cell r="R20">
            <v>130667206.76499999</v>
          </cell>
        </row>
        <row r="21">
          <cell r="B21" t="str">
            <v>Bình Dương</v>
          </cell>
          <cell r="C21">
            <v>4219559612</v>
          </cell>
          <cell r="F21">
            <v>4686975</v>
          </cell>
          <cell r="G21">
            <v>149676122</v>
          </cell>
          <cell r="H21">
            <v>4214872637</v>
          </cell>
          <cell r="I21">
            <v>3639831798</v>
          </cell>
          <cell r="J21">
            <v>457331531</v>
          </cell>
          <cell r="K21">
            <v>56523232</v>
          </cell>
          <cell r="L21">
            <v>0</v>
          </cell>
          <cell r="M21">
            <v>2843433549</v>
          </cell>
          <cell r="N21">
            <v>190828293</v>
          </cell>
          <cell r="O21">
            <v>18029802</v>
          </cell>
          <cell r="P21">
            <v>0</v>
          </cell>
          <cell r="Q21">
            <v>73685391</v>
          </cell>
          <cell r="R21">
            <v>575040839</v>
          </cell>
        </row>
        <row r="22">
          <cell r="B22" t="str">
            <v>Bình Định</v>
          </cell>
          <cell r="C22">
            <v>1004809094</v>
          </cell>
          <cell r="F22">
            <v>2121269</v>
          </cell>
          <cell r="G22">
            <v>1770383</v>
          </cell>
          <cell r="H22">
            <v>1002687825</v>
          </cell>
          <cell r="I22">
            <v>548157482</v>
          </cell>
          <cell r="J22">
            <v>45518520</v>
          </cell>
          <cell r="K22">
            <v>6997986</v>
          </cell>
          <cell r="L22">
            <v>0</v>
          </cell>
          <cell r="M22">
            <v>457655735</v>
          </cell>
          <cell r="N22">
            <v>6453061</v>
          </cell>
          <cell r="O22">
            <v>427927</v>
          </cell>
          <cell r="P22">
            <v>0</v>
          </cell>
          <cell r="Q22">
            <v>31104253</v>
          </cell>
          <cell r="R22">
            <v>454530343</v>
          </cell>
        </row>
        <row r="23">
          <cell r="B23" t="str">
            <v>Bình Phước</v>
          </cell>
          <cell r="C23">
            <v>1095428378</v>
          </cell>
          <cell r="F23">
            <v>8929023</v>
          </cell>
          <cell r="G23">
            <v>82400</v>
          </cell>
          <cell r="H23">
            <v>1086499355</v>
          </cell>
          <cell r="I23">
            <v>812875540</v>
          </cell>
          <cell r="J23">
            <v>41917589.176</v>
          </cell>
          <cell r="K23">
            <v>23692856</v>
          </cell>
          <cell r="L23">
            <v>0</v>
          </cell>
          <cell r="M23">
            <v>603607529.824</v>
          </cell>
          <cell r="N23">
            <v>70006010</v>
          </cell>
          <cell r="O23">
            <v>3271005</v>
          </cell>
          <cell r="P23">
            <v>0</v>
          </cell>
          <cell r="Q23">
            <v>70380550</v>
          </cell>
          <cell r="R23">
            <v>273623815</v>
          </cell>
        </row>
        <row r="24">
          <cell r="B24" t="str">
            <v>Bình Thuận</v>
          </cell>
          <cell r="C24">
            <v>1253723447</v>
          </cell>
          <cell r="F24">
            <v>2156079</v>
          </cell>
          <cell r="G24">
            <v>7065161</v>
          </cell>
          <cell r="H24">
            <v>1251567366</v>
          </cell>
          <cell r="I24">
            <v>852515135</v>
          </cell>
          <cell r="J24">
            <v>39573699</v>
          </cell>
          <cell r="K24">
            <v>10732886</v>
          </cell>
          <cell r="L24">
            <v>0</v>
          </cell>
          <cell r="M24">
            <v>742054268</v>
          </cell>
          <cell r="N24">
            <v>20904147</v>
          </cell>
          <cell r="O24">
            <v>12154315</v>
          </cell>
          <cell r="P24">
            <v>2668785</v>
          </cell>
          <cell r="Q24">
            <v>24427035</v>
          </cell>
          <cell r="R24">
            <v>399052231</v>
          </cell>
        </row>
        <row r="25">
          <cell r="B25" t="str">
            <v>BR-V Tàu</v>
          </cell>
          <cell r="C25">
            <v>2351171367.4480004</v>
          </cell>
          <cell r="F25">
            <v>45035124.154</v>
          </cell>
          <cell r="G25">
            <v>6099276.582</v>
          </cell>
          <cell r="H25">
            <v>2306136243.294</v>
          </cell>
          <cell r="I25">
            <v>1721554793.325</v>
          </cell>
          <cell r="J25">
            <v>147724374.489</v>
          </cell>
          <cell r="K25">
            <v>58014610.511</v>
          </cell>
          <cell r="L25">
            <v>0</v>
          </cell>
          <cell r="M25">
            <v>1441271629.6150002</v>
          </cell>
          <cell r="N25">
            <v>58688760.979</v>
          </cell>
          <cell r="O25">
            <v>4340429</v>
          </cell>
          <cell r="P25">
            <v>0</v>
          </cell>
          <cell r="Q25">
            <v>11514988.731</v>
          </cell>
          <cell r="R25">
            <v>584581449.969</v>
          </cell>
        </row>
        <row r="26">
          <cell r="B26" t="str">
            <v>Cà Mau</v>
          </cell>
          <cell r="C26">
            <v>819494629</v>
          </cell>
          <cell r="F26">
            <v>23584858</v>
          </cell>
          <cell r="G26">
            <v>304769</v>
          </cell>
          <cell r="H26">
            <v>795909771</v>
          </cell>
          <cell r="I26">
            <v>482057009</v>
          </cell>
          <cell r="J26">
            <v>57098833</v>
          </cell>
          <cell r="K26">
            <v>5825425</v>
          </cell>
          <cell r="L26">
            <v>0</v>
          </cell>
          <cell r="M26">
            <v>352935158</v>
          </cell>
          <cell r="N26">
            <v>11339934</v>
          </cell>
          <cell r="O26">
            <v>53535694</v>
          </cell>
          <cell r="P26">
            <v>0</v>
          </cell>
          <cell r="Q26">
            <v>1321965</v>
          </cell>
          <cell r="R26">
            <v>313852762</v>
          </cell>
        </row>
        <row r="27">
          <cell r="B27" t="str">
            <v>Cao Bằng</v>
          </cell>
          <cell r="C27">
            <v>42360806</v>
          </cell>
          <cell r="F27">
            <v>186661</v>
          </cell>
          <cell r="G27">
            <v>3129663</v>
          </cell>
          <cell r="H27">
            <v>42174145</v>
          </cell>
          <cell r="I27">
            <v>21713420</v>
          </cell>
          <cell r="J27">
            <v>3283501</v>
          </cell>
          <cell r="K27">
            <v>63200</v>
          </cell>
          <cell r="L27">
            <v>3600</v>
          </cell>
          <cell r="M27">
            <v>17663221</v>
          </cell>
          <cell r="N27">
            <v>25350</v>
          </cell>
          <cell r="O27">
            <v>151773</v>
          </cell>
          <cell r="P27">
            <v>0</v>
          </cell>
          <cell r="Q27">
            <v>522775</v>
          </cell>
          <cell r="R27">
            <v>20460725</v>
          </cell>
        </row>
        <row r="28">
          <cell r="B28" t="str">
            <v>Cần Thơ</v>
          </cell>
          <cell r="C28">
            <v>2376686880</v>
          </cell>
          <cell r="F28">
            <v>15366567</v>
          </cell>
          <cell r="G28">
            <v>232282721</v>
          </cell>
          <cell r="H28">
            <v>2361320313</v>
          </cell>
          <cell r="I28">
            <v>1913377378</v>
          </cell>
          <cell r="J28">
            <v>236563945</v>
          </cell>
          <cell r="K28">
            <v>16955115</v>
          </cell>
          <cell r="L28">
            <v>0</v>
          </cell>
          <cell r="M28">
            <v>1528364940</v>
          </cell>
          <cell r="N28">
            <v>64891970</v>
          </cell>
          <cell r="O28">
            <v>24750892</v>
          </cell>
          <cell r="P28">
            <v>37508</v>
          </cell>
          <cell r="Q28">
            <v>41813008</v>
          </cell>
          <cell r="R28">
            <v>447942935</v>
          </cell>
        </row>
        <row r="29">
          <cell r="B29" t="str">
            <v>Đà Nẵng</v>
          </cell>
          <cell r="C29">
            <v>1952839912</v>
          </cell>
          <cell r="F29">
            <v>13429546</v>
          </cell>
          <cell r="G29">
            <v>64114578</v>
          </cell>
          <cell r="H29">
            <v>1939410366</v>
          </cell>
          <cell r="I29">
            <v>1642436431</v>
          </cell>
          <cell r="J29">
            <v>144896297</v>
          </cell>
          <cell r="K29">
            <v>47437665</v>
          </cell>
          <cell r="L29">
            <v>27723</v>
          </cell>
          <cell r="M29">
            <v>1414430795</v>
          </cell>
          <cell r="N29">
            <v>20611765</v>
          </cell>
          <cell r="O29">
            <v>7615147</v>
          </cell>
          <cell r="P29">
            <v>0</v>
          </cell>
          <cell r="Q29">
            <v>7417039</v>
          </cell>
          <cell r="R29">
            <v>296973935</v>
          </cell>
        </row>
        <row r="30">
          <cell r="B30" t="str">
            <v>Đắk Lắc</v>
          </cell>
          <cell r="C30">
            <v>1253434200</v>
          </cell>
          <cell r="F30">
            <v>11128862</v>
          </cell>
          <cell r="G30">
            <v>16142571</v>
          </cell>
          <cell r="H30">
            <v>1242305338</v>
          </cell>
          <cell r="I30">
            <v>1049988029</v>
          </cell>
          <cell r="J30">
            <v>114403281</v>
          </cell>
          <cell r="K30">
            <v>39110076</v>
          </cell>
          <cell r="L30">
            <v>132002</v>
          </cell>
          <cell r="M30">
            <v>805250653</v>
          </cell>
          <cell r="N30">
            <v>54528800</v>
          </cell>
          <cell r="O30">
            <v>14022098</v>
          </cell>
          <cell r="P30">
            <v>0</v>
          </cell>
          <cell r="Q30">
            <v>22541119</v>
          </cell>
          <cell r="R30">
            <v>192317309</v>
          </cell>
        </row>
        <row r="31">
          <cell r="B31" t="str">
            <v>Đắk Nông</v>
          </cell>
          <cell r="C31">
            <v>676517738</v>
          </cell>
          <cell r="F31">
            <v>565863</v>
          </cell>
          <cell r="G31">
            <v>22910887</v>
          </cell>
          <cell r="H31">
            <v>675951875</v>
          </cell>
          <cell r="I31">
            <v>502648239</v>
          </cell>
          <cell r="J31">
            <v>21642291</v>
          </cell>
          <cell r="K31">
            <v>2729724</v>
          </cell>
          <cell r="L31">
            <v>5000</v>
          </cell>
          <cell r="M31">
            <v>463769248</v>
          </cell>
          <cell r="N31">
            <v>13836776</v>
          </cell>
          <cell r="O31">
            <v>20200</v>
          </cell>
          <cell r="P31">
            <v>0</v>
          </cell>
          <cell r="Q31">
            <v>645000</v>
          </cell>
          <cell r="R31">
            <v>173303636</v>
          </cell>
        </row>
        <row r="32">
          <cell r="B32" t="str">
            <v>Điện Biên</v>
          </cell>
          <cell r="C32">
            <v>92458391.164</v>
          </cell>
          <cell r="F32">
            <v>2599614</v>
          </cell>
          <cell r="G32">
            <v>0</v>
          </cell>
          <cell r="H32">
            <v>89858777.164</v>
          </cell>
          <cell r="I32">
            <v>77703024.45199999</v>
          </cell>
          <cell r="J32">
            <v>30100039.211999997</v>
          </cell>
          <cell r="K32">
            <v>519702</v>
          </cell>
          <cell r="L32">
            <v>23725</v>
          </cell>
          <cell r="M32">
            <v>42503133.24</v>
          </cell>
          <cell r="N32">
            <v>2897043</v>
          </cell>
          <cell r="O32">
            <v>0</v>
          </cell>
          <cell r="P32">
            <v>0</v>
          </cell>
          <cell r="Q32">
            <v>1659382</v>
          </cell>
          <cell r="R32">
            <v>12155752.712</v>
          </cell>
        </row>
        <row r="33">
          <cell r="B33" t="str">
            <v>Đồng Nai</v>
          </cell>
          <cell r="C33">
            <v>3383805418</v>
          </cell>
          <cell r="F33">
            <v>129011441</v>
          </cell>
          <cell r="G33">
            <v>22284898</v>
          </cell>
          <cell r="H33">
            <v>3254793977</v>
          </cell>
          <cell r="I33">
            <v>2458307837</v>
          </cell>
          <cell r="J33">
            <v>182358598</v>
          </cell>
          <cell r="K33">
            <v>90358918</v>
          </cell>
          <cell r="L33">
            <v>0</v>
          </cell>
          <cell r="M33">
            <v>2086162268</v>
          </cell>
          <cell r="N33">
            <v>81028208</v>
          </cell>
          <cell r="O33">
            <v>11078818</v>
          </cell>
          <cell r="P33">
            <v>687000</v>
          </cell>
          <cell r="Q33">
            <v>6634027</v>
          </cell>
          <cell r="R33">
            <v>796486140</v>
          </cell>
        </row>
        <row r="34">
          <cell r="B34" t="str">
            <v>Đồng Tháp</v>
          </cell>
          <cell r="C34">
            <v>1250183694</v>
          </cell>
          <cell r="F34">
            <v>20693370</v>
          </cell>
          <cell r="G34">
            <v>0</v>
          </cell>
          <cell r="H34">
            <v>1229490324</v>
          </cell>
          <cell r="I34">
            <v>799487929</v>
          </cell>
          <cell r="J34">
            <v>99983552</v>
          </cell>
          <cell r="K34">
            <v>9161869</v>
          </cell>
          <cell r="L34">
            <v>73039</v>
          </cell>
          <cell r="M34">
            <v>670842632</v>
          </cell>
          <cell r="N34">
            <v>13651027</v>
          </cell>
          <cell r="O34">
            <v>1600114</v>
          </cell>
          <cell r="P34">
            <v>0</v>
          </cell>
          <cell r="Q34">
            <v>4175696</v>
          </cell>
          <cell r="R34">
            <v>430002395</v>
          </cell>
        </row>
        <row r="35">
          <cell r="B35" t="str">
            <v>Gia Lai</v>
          </cell>
          <cell r="C35">
            <v>945649748.038</v>
          </cell>
          <cell r="F35">
            <v>6036449.34</v>
          </cell>
          <cell r="G35">
            <v>60730706</v>
          </cell>
          <cell r="H35">
            <v>939613298.696</v>
          </cell>
          <cell r="I35">
            <v>706463224.096</v>
          </cell>
          <cell r="J35">
            <v>39630612.825</v>
          </cell>
          <cell r="K35">
            <v>24818975.2</v>
          </cell>
          <cell r="L35">
            <v>10250</v>
          </cell>
          <cell r="M35">
            <v>605960726.827</v>
          </cell>
          <cell r="N35">
            <v>17219297.244</v>
          </cell>
          <cell r="O35">
            <v>17740423</v>
          </cell>
          <cell r="P35">
            <v>0</v>
          </cell>
          <cell r="Q35">
            <v>1082939</v>
          </cell>
          <cell r="R35">
            <v>233150074.6</v>
          </cell>
        </row>
        <row r="36">
          <cell r="B36" t="str">
            <v>Hà Giang</v>
          </cell>
          <cell r="C36">
            <v>60881242</v>
          </cell>
          <cell r="F36">
            <v>30400</v>
          </cell>
          <cell r="G36">
            <v>10200</v>
          </cell>
          <cell r="H36">
            <v>60850842</v>
          </cell>
          <cell r="I36">
            <v>17007552</v>
          </cell>
          <cell r="J36">
            <v>2209614</v>
          </cell>
          <cell r="K36">
            <v>108913</v>
          </cell>
          <cell r="L36">
            <v>12545</v>
          </cell>
          <cell r="M36">
            <v>13204804</v>
          </cell>
          <cell r="N36">
            <v>1444326</v>
          </cell>
          <cell r="O36">
            <v>0</v>
          </cell>
          <cell r="P36">
            <v>0</v>
          </cell>
          <cell r="Q36">
            <v>27350</v>
          </cell>
          <cell r="R36">
            <v>43843290</v>
          </cell>
        </row>
        <row r="37">
          <cell r="B37" t="str">
            <v>Hà Nam</v>
          </cell>
          <cell r="C37">
            <v>142454380</v>
          </cell>
          <cell r="F37">
            <v>191380</v>
          </cell>
          <cell r="G37">
            <v>0</v>
          </cell>
          <cell r="H37">
            <v>142263000</v>
          </cell>
          <cell r="I37">
            <v>122902333</v>
          </cell>
          <cell r="J37">
            <v>13355783</v>
          </cell>
          <cell r="K37">
            <v>1055711</v>
          </cell>
          <cell r="L37">
            <v>0</v>
          </cell>
          <cell r="M37">
            <v>65294712</v>
          </cell>
          <cell r="N37">
            <v>2430</v>
          </cell>
          <cell r="O37">
            <v>41974324</v>
          </cell>
          <cell r="P37">
            <v>0</v>
          </cell>
          <cell r="Q37">
            <v>1219373</v>
          </cell>
          <cell r="R37">
            <v>19360667</v>
          </cell>
        </row>
        <row r="38">
          <cell r="B38" t="str">
            <v>Hà Nội</v>
          </cell>
          <cell r="C38">
            <v>14834756830.825</v>
          </cell>
          <cell r="F38">
            <v>379495465</v>
          </cell>
          <cell r="G38">
            <v>0</v>
          </cell>
          <cell r="H38">
            <v>14455261365.825</v>
          </cell>
          <cell r="I38">
            <v>12283267631.665</v>
          </cell>
          <cell r="J38">
            <v>454037289</v>
          </cell>
          <cell r="K38">
            <v>155630761.03100002</v>
          </cell>
          <cell r="L38">
            <v>316975</v>
          </cell>
          <cell r="M38">
            <v>11074080949.633999</v>
          </cell>
          <cell r="N38">
            <v>219364304</v>
          </cell>
          <cell r="O38">
            <v>304014170</v>
          </cell>
          <cell r="P38">
            <v>0</v>
          </cell>
          <cell r="Q38">
            <v>75823183</v>
          </cell>
          <cell r="R38">
            <v>2171993734.16</v>
          </cell>
        </row>
        <row r="39">
          <cell r="B39" t="str">
            <v>Hà Tĩnh</v>
          </cell>
          <cell r="C39">
            <v>440540850</v>
          </cell>
          <cell r="F39">
            <v>470718</v>
          </cell>
          <cell r="G39">
            <v>0</v>
          </cell>
          <cell r="H39">
            <v>440070132</v>
          </cell>
          <cell r="I39">
            <v>410035582</v>
          </cell>
          <cell r="J39">
            <v>15987023</v>
          </cell>
          <cell r="K39">
            <v>718569</v>
          </cell>
          <cell r="L39">
            <v>33560</v>
          </cell>
          <cell r="M39">
            <v>389864237</v>
          </cell>
          <cell r="N39">
            <v>3315101</v>
          </cell>
          <cell r="O39">
            <v>49165</v>
          </cell>
          <cell r="P39">
            <v>0</v>
          </cell>
          <cell r="Q39">
            <v>67927</v>
          </cell>
          <cell r="R39">
            <v>30034550</v>
          </cell>
        </row>
        <row r="40">
          <cell r="B40" t="str">
            <v>Hải Dương</v>
          </cell>
          <cell r="C40">
            <v>531799043</v>
          </cell>
          <cell r="F40">
            <v>11650532</v>
          </cell>
          <cell r="G40">
            <v>0</v>
          </cell>
          <cell r="H40">
            <v>520148511</v>
          </cell>
          <cell r="I40">
            <v>453904839</v>
          </cell>
          <cell r="J40">
            <v>16924369</v>
          </cell>
          <cell r="K40">
            <v>38664400</v>
          </cell>
          <cell r="L40">
            <v>36666</v>
          </cell>
          <cell r="M40">
            <v>335253625</v>
          </cell>
          <cell r="N40">
            <v>6661988</v>
          </cell>
          <cell r="O40">
            <v>46269303</v>
          </cell>
          <cell r="P40">
            <v>0</v>
          </cell>
          <cell r="Q40">
            <v>10094488</v>
          </cell>
          <cell r="R40">
            <v>66243672</v>
          </cell>
        </row>
        <row r="41">
          <cell r="B41" t="str">
            <v>Hải Phòng</v>
          </cell>
          <cell r="C41">
            <v>3808481141</v>
          </cell>
          <cell r="F41">
            <v>5984668</v>
          </cell>
          <cell r="G41">
            <v>13759014</v>
          </cell>
          <cell r="H41">
            <v>3802496473</v>
          </cell>
          <cell r="I41">
            <v>2380650415</v>
          </cell>
          <cell r="J41">
            <v>93048833</v>
          </cell>
          <cell r="K41">
            <v>24458562</v>
          </cell>
          <cell r="L41">
            <v>11692</v>
          </cell>
          <cell r="M41">
            <v>2216193627</v>
          </cell>
          <cell r="N41">
            <v>1650637</v>
          </cell>
          <cell r="O41">
            <v>39265147</v>
          </cell>
          <cell r="P41">
            <v>0</v>
          </cell>
          <cell r="Q41">
            <v>6021917</v>
          </cell>
          <cell r="R41">
            <v>1421846058</v>
          </cell>
        </row>
        <row r="42">
          <cell r="B42" t="str">
            <v>Hậu Giang</v>
          </cell>
          <cell r="C42">
            <v>612632974</v>
          </cell>
          <cell r="F42">
            <v>1580096</v>
          </cell>
          <cell r="G42">
            <v>0</v>
          </cell>
          <cell r="H42">
            <v>611052878</v>
          </cell>
          <cell r="I42">
            <v>368642954</v>
          </cell>
          <cell r="J42">
            <v>15367786</v>
          </cell>
          <cell r="K42">
            <v>6420652</v>
          </cell>
          <cell r="L42">
            <v>0</v>
          </cell>
          <cell r="M42">
            <v>338580281</v>
          </cell>
          <cell r="N42">
            <v>4962940</v>
          </cell>
          <cell r="O42">
            <v>265485</v>
          </cell>
          <cell r="P42">
            <v>652000</v>
          </cell>
          <cell r="Q42">
            <v>2393810</v>
          </cell>
          <cell r="R42">
            <v>242409924</v>
          </cell>
        </row>
        <row r="43">
          <cell r="B43" t="str">
            <v>Hòa Bình</v>
          </cell>
          <cell r="C43">
            <v>181368762.212</v>
          </cell>
          <cell r="F43">
            <v>7635505</v>
          </cell>
          <cell r="G43">
            <v>0</v>
          </cell>
          <cell r="H43">
            <v>173733257.171</v>
          </cell>
          <cell r="I43">
            <v>143049665</v>
          </cell>
          <cell r="J43">
            <v>3362594</v>
          </cell>
          <cell r="K43">
            <v>422177</v>
          </cell>
          <cell r="L43">
            <v>3000</v>
          </cell>
          <cell r="M43">
            <v>132804160</v>
          </cell>
          <cell r="N43">
            <v>1320697</v>
          </cell>
          <cell r="O43">
            <v>250141</v>
          </cell>
          <cell r="P43">
            <v>0</v>
          </cell>
          <cell r="Q43">
            <v>4886896</v>
          </cell>
          <cell r="R43">
            <v>30683592.171</v>
          </cell>
        </row>
        <row r="44">
          <cell r="B44" t="str">
            <v>Hồ Chí Minh</v>
          </cell>
          <cell r="C44">
            <v>54112374468.591</v>
          </cell>
          <cell r="F44">
            <v>322372209.013</v>
          </cell>
          <cell r="G44">
            <v>520643</v>
          </cell>
          <cell r="H44">
            <v>53790002259.826004</v>
          </cell>
          <cell r="I44">
            <v>32257738109.495007</v>
          </cell>
          <cell r="J44">
            <v>1266550979.731</v>
          </cell>
          <cell r="K44">
            <v>5557809327.721</v>
          </cell>
          <cell r="L44">
            <v>156956</v>
          </cell>
          <cell r="M44">
            <v>22445055722.086006</v>
          </cell>
          <cell r="N44">
            <v>1576694564.001</v>
          </cell>
          <cell r="O44">
            <v>527098142.245</v>
          </cell>
          <cell r="P44">
            <v>34487745</v>
          </cell>
          <cell r="Q44">
            <v>849884672.711</v>
          </cell>
          <cell r="R44">
            <v>21532264150.331</v>
          </cell>
        </row>
        <row r="45">
          <cell r="B45" t="str">
            <v>Hưng Yên</v>
          </cell>
          <cell r="C45">
            <v>444574363.816</v>
          </cell>
          <cell r="F45">
            <v>9159018</v>
          </cell>
          <cell r="G45">
            <v>32516447</v>
          </cell>
          <cell r="H45">
            <v>435415345.59000003</v>
          </cell>
          <cell r="I45">
            <v>341968146.347</v>
          </cell>
          <cell r="J45">
            <v>29607989.769999996</v>
          </cell>
          <cell r="K45">
            <v>8478156.589</v>
          </cell>
          <cell r="L45">
            <v>0</v>
          </cell>
          <cell r="M45">
            <v>249999496.39200002</v>
          </cell>
          <cell r="N45">
            <v>4524373</v>
          </cell>
          <cell r="O45">
            <v>1027742</v>
          </cell>
          <cell r="P45">
            <v>0</v>
          </cell>
          <cell r="Q45">
            <v>48330388.596</v>
          </cell>
          <cell r="R45">
            <v>93447199.243</v>
          </cell>
        </row>
        <row r="46">
          <cell r="B46" t="str">
            <v>Kiên Giang</v>
          </cell>
          <cell r="C46">
            <v>1460589831</v>
          </cell>
          <cell r="F46">
            <v>77087052</v>
          </cell>
          <cell r="G46">
            <v>0</v>
          </cell>
          <cell r="H46">
            <v>1383502779</v>
          </cell>
          <cell r="I46">
            <v>1105115375</v>
          </cell>
          <cell r="J46">
            <v>111502879</v>
          </cell>
          <cell r="K46">
            <v>24897369</v>
          </cell>
          <cell r="L46">
            <v>20153</v>
          </cell>
          <cell r="M46">
            <v>913895226</v>
          </cell>
          <cell r="N46">
            <v>34751038</v>
          </cell>
          <cell r="O46">
            <v>15332183</v>
          </cell>
          <cell r="P46">
            <v>0</v>
          </cell>
          <cell r="Q46">
            <v>4716527</v>
          </cell>
          <cell r="R46">
            <v>278387404</v>
          </cell>
        </row>
        <row r="47">
          <cell r="B47" t="str">
            <v>Kon Tum</v>
          </cell>
          <cell r="C47">
            <v>604727042.7560002</v>
          </cell>
          <cell r="F47">
            <v>910630.345</v>
          </cell>
          <cell r="G47">
            <v>82602464.03299999</v>
          </cell>
          <cell r="H47">
            <v>603816412.411</v>
          </cell>
          <cell r="I47">
            <v>263302476.27299997</v>
          </cell>
          <cell r="J47">
            <v>17087053.917999998</v>
          </cell>
          <cell r="K47">
            <v>2567216.756</v>
          </cell>
          <cell r="L47">
            <v>17689.34</v>
          </cell>
          <cell r="M47">
            <v>224041869.66300002</v>
          </cell>
          <cell r="N47">
            <v>19588646.596</v>
          </cell>
          <cell r="O47">
            <v>0</v>
          </cell>
          <cell r="P47">
            <v>0</v>
          </cell>
          <cell r="Q47">
            <v>0</v>
          </cell>
          <cell r="R47">
            <v>340513936.138</v>
          </cell>
        </row>
        <row r="48">
          <cell r="B48" t="str">
            <v>Khánh Hòa</v>
          </cell>
          <cell r="C48">
            <v>1373584481.8700001</v>
          </cell>
          <cell r="F48">
            <v>3427085.348</v>
          </cell>
          <cell r="G48">
            <v>386590</v>
          </cell>
          <cell r="H48">
            <v>1370157396.521</v>
          </cell>
          <cell r="I48">
            <v>1009278199.9869999</v>
          </cell>
          <cell r="J48">
            <v>55552314.002000004</v>
          </cell>
          <cell r="K48">
            <v>10009322.649</v>
          </cell>
          <cell r="L48">
            <v>0</v>
          </cell>
          <cell r="M48">
            <v>922597257.4959999</v>
          </cell>
          <cell r="N48">
            <v>16141570.137</v>
          </cell>
          <cell r="O48">
            <v>3260506.3660000004</v>
          </cell>
          <cell r="P48">
            <v>0</v>
          </cell>
          <cell r="Q48">
            <v>1717229.337</v>
          </cell>
          <cell r="R48">
            <v>360879196.53400004</v>
          </cell>
        </row>
        <row r="49">
          <cell r="B49" t="str">
            <v>Lai Châu</v>
          </cell>
          <cell r="C49">
            <v>15655282</v>
          </cell>
          <cell r="F49">
            <v>380181</v>
          </cell>
          <cell r="G49">
            <v>0</v>
          </cell>
          <cell r="H49">
            <v>15275101</v>
          </cell>
          <cell r="I49">
            <v>9320053</v>
          </cell>
          <cell r="J49">
            <v>1316292</v>
          </cell>
          <cell r="K49">
            <v>282678</v>
          </cell>
          <cell r="L49">
            <v>4835</v>
          </cell>
          <cell r="M49">
            <v>7608733</v>
          </cell>
          <cell r="N49">
            <v>27750</v>
          </cell>
          <cell r="O49">
            <v>0</v>
          </cell>
          <cell r="P49">
            <v>0</v>
          </cell>
          <cell r="Q49">
            <v>79765</v>
          </cell>
          <cell r="R49">
            <v>5955048</v>
          </cell>
        </row>
        <row r="50">
          <cell r="B50" t="str">
            <v>Lạng Sơn</v>
          </cell>
          <cell r="C50">
            <v>86976816</v>
          </cell>
          <cell r="F50">
            <v>2298507</v>
          </cell>
          <cell r="G50">
            <v>0</v>
          </cell>
          <cell r="H50">
            <v>84678309</v>
          </cell>
          <cell r="I50">
            <v>38828829</v>
          </cell>
          <cell r="J50">
            <v>9471861</v>
          </cell>
          <cell r="K50">
            <v>59459</v>
          </cell>
          <cell r="L50">
            <v>57390</v>
          </cell>
          <cell r="M50">
            <v>29115551</v>
          </cell>
          <cell r="N50">
            <v>107764</v>
          </cell>
          <cell r="O50">
            <v>16804</v>
          </cell>
          <cell r="P50">
            <v>0</v>
          </cell>
          <cell r="Q50">
            <v>0</v>
          </cell>
          <cell r="R50">
            <v>45849480</v>
          </cell>
        </row>
        <row r="51">
          <cell r="B51" t="str">
            <v>Lào Cai</v>
          </cell>
          <cell r="C51">
            <v>95089060</v>
          </cell>
          <cell r="F51">
            <v>296550</v>
          </cell>
          <cell r="G51">
            <v>21524646</v>
          </cell>
          <cell r="H51">
            <v>94792510</v>
          </cell>
          <cell r="I51">
            <v>74755877</v>
          </cell>
          <cell r="J51">
            <v>7642858</v>
          </cell>
          <cell r="K51">
            <v>11833926</v>
          </cell>
          <cell r="L51">
            <v>37320</v>
          </cell>
          <cell r="M51">
            <v>47964945</v>
          </cell>
          <cell r="N51">
            <v>6898298</v>
          </cell>
          <cell r="O51">
            <v>0</v>
          </cell>
          <cell r="P51">
            <v>0</v>
          </cell>
          <cell r="Q51">
            <v>378530</v>
          </cell>
          <cell r="R51">
            <v>20036633</v>
          </cell>
        </row>
        <row r="52">
          <cell r="B52" t="str">
            <v>Lâm Đồng</v>
          </cell>
          <cell r="C52">
            <v>2306764004</v>
          </cell>
          <cell r="F52">
            <v>4811549</v>
          </cell>
          <cell r="G52">
            <v>0</v>
          </cell>
          <cell r="H52">
            <v>2301952455</v>
          </cell>
          <cell r="I52">
            <v>864261643</v>
          </cell>
          <cell r="J52">
            <v>91045420</v>
          </cell>
          <cell r="K52">
            <v>60289268</v>
          </cell>
          <cell r="L52">
            <v>47915</v>
          </cell>
          <cell r="M52">
            <v>695969691</v>
          </cell>
          <cell r="N52">
            <v>10767353</v>
          </cell>
          <cell r="O52">
            <v>1147879</v>
          </cell>
          <cell r="P52">
            <v>2000409</v>
          </cell>
          <cell r="Q52">
            <v>2993708</v>
          </cell>
          <cell r="R52">
            <v>1437690812</v>
          </cell>
        </row>
        <row r="53">
          <cell r="B53" t="str">
            <v>Long An</v>
          </cell>
          <cell r="C53">
            <v>3635764821</v>
          </cell>
          <cell r="F53">
            <v>117486063</v>
          </cell>
          <cell r="G53">
            <v>12119303</v>
          </cell>
          <cell r="H53">
            <v>3518278758</v>
          </cell>
          <cell r="I53">
            <v>2426257859</v>
          </cell>
          <cell r="J53">
            <v>203874400</v>
          </cell>
          <cell r="K53">
            <v>25688896</v>
          </cell>
          <cell r="L53">
            <v>0</v>
          </cell>
          <cell r="M53">
            <v>2063817802</v>
          </cell>
          <cell r="N53">
            <v>113991053</v>
          </cell>
          <cell r="O53">
            <v>11820720</v>
          </cell>
          <cell r="P53">
            <v>0</v>
          </cell>
          <cell r="Q53">
            <v>7064988</v>
          </cell>
          <cell r="R53">
            <v>1092020899</v>
          </cell>
        </row>
        <row r="54">
          <cell r="B54" t="str">
            <v>Nam Định</v>
          </cell>
          <cell r="C54">
            <v>316529271</v>
          </cell>
          <cell r="F54">
            <v>3826779</v>
          </cell>
          <cell r="G54">
            <v>0</v>
          </cell>
          <cell r="H54">
            <v>312702492</v>
          </cell>
          <cell r="I54">
            <v>134218434</v>
          </cell>
          <cell r="J54">
            <v>9433881</v>
          </cell>
          <cell r="K54">
            <v>33780909</v>
          </cell>
          <cell r="L54">
            <v>102972</v>
          </cell>
          <cell r="M54">
            <v>81127117</v>
          </cell>
          <cell r="N54">
            <v>1962689</v>
          </cell>
          <cell r="O54">
            <v>111790</v>
          </cell>
          <cell r="P54">
            <v>0</v>
          </cell>
          <cell r="Q54">
            <v>7699076</v>
          </cell>
          <cell r="R54">
            <v>178484058</v>
          </cell>
        </row>
        <row r="55">
          <cell r="B55" t="str">
            <v>Ninh Bình</v>
          </cell>
          <cell r="C55">
            <v>472836222.997</v>
          </cell>
          <cell r="F55">
            <v>17022066</v>
          </cell>
          <cell r="G55">
            <v>44158840</v>
          </cell>
          <cell r="H55">
            <v>455814157.01600003</v>
          </cell>
          <cell r="I55">
            <v>423712246.745</v>
          </cell>
          <cell r="J55">
            <v>14256656.7</v>
          </cell>
          <cell r="K55">
            <v>7536272</v>
          </cell>
          <cell r="L55">
            <v>0</v>
          </cell>
          <cell r="M55">
            <v>401022866.045</v>
          </cell>
          <cell r="N55">
            <v>271519</v>
          </cell>
          <cell r="O55">
            <v>0</v>
          </cell>
          <cell r="P55">
            <v>0</v>
          </cell>
          <cell r="Q55">
            <v>624933</v>
          </cell>
          <cell r="R55">
            <v>32101910.270999998</v>
          </cell>
        </row>
        <row r="56">
          <cell r="B56" t="str">
            <v>Ninh Thuận</v>
          </cell>
          <cell r="C56">
            <v>286652813</v>
          </cell>
          <cell r="F56">
            <v>60688</v>
          </cell>
          <cell r="G56">
            <v>0</v>
          </cell>
          <cell r="H56">
            <v>286592125</v>
          </cell>
          <cell r="I56">
            <v>180588126</v>
          </cell>
          <cell r="J56">
            <v>18931706</v>
          </cell>
          <cell r="K56">
            <v>12349380</v>
          </cell>
          <cell r="L56">
            <v>0</v>
          </cell>
          <cell r="M56">
            <v>138117935</v>
          </cell>
          <cell r="N56">
            <v>3398305</v>
          </cell>
          <cell r="O56">
            <v>1226255</v>
          </cell>
          <cell r="P56">
            <v>0</v>
          </cell>
          <cell r="Q56">
            <v>6564545</v>
          </cell>
          <cell r="R56">
            <v>106003999</v>
          </cell>
        </row>
        <row r="57">
          <cell r="B57" t="str">
            <v>Nghệ An</v>
          </cell>
          <cell r="C57">
            <v>724821185.1230001</v>
          </cell>
          <cell r="F57">
            <v>2012825.029</v>
          </cell>
          <cell r="G57">
            <v>0</v>
          </cell>
          <cell r="H57">
            <v>722808360.0940001</v>
          </cell>
          <cell r="I57">
            <v>586460919.4150001</v>
          </cell>
          <cell r="J57">
            <v>32508203.470000003</v>
          </cell>
          <cell r="K57">
            <v>7274986.927999999</v>
          </cell>
          <cell r="L57">
            <v>18346</v>
          </cell>
          <cell r="M57">
            <v>484390180.2149999</v>
          </cell>
          <cell r="N57">
            <v>6273499.825</v>
          </cell>
          <cell r="O57">
            <v>54329113.473</v>
          </cell>
          <cell r="P57">
            <v>0</v>
          </cell>
          <cell r="Q57">
            <v>1666589.5040000002</v>
          </cell>
          <cell r="R57">
            <v>136347440.679</v>
          </cell>
        </row>
        <row r="58">
          <cell r="B58" t="str">
            <v>Phú Thọ</v>
          </cell>
          <cell r="C58">
            <v>501030173.7</v>
          </cell>
          <cell r="F58">
            <v>7153158.115</v>
          </cell>
          <cell r="G58">
            <v>163965</v>
          </cell>
          <cell r="H58">
            <v>493877015.585</v>
          </cell>
          <cell r="I58">
            <v>333686396.28</v>
          </cell>
          <cell r="J58">
            <v>17274349.905</v>
          </cell>
          <cell r="K58">
            <v>7097545</v>
          </cell>
          <cell r="L58">
            <v>14075</v>
          </cell>
          <cell r="M58">
            <v>278973268.86899996</v>
          </cell>
          <cell r="N58">
            <v>7108059.374</v>
          </cell>
          <cell r="O58">
            <v>22757814.132</v>
          </cell>
          <cell r="P58">
            <v>446433</v>
          </cell>
          <cell r="Q58">
            <v>14851</v>
          </cell>
          <cell r="R58">
            <v>160190619.305</v>
          </cell>
        </row>
        <row r="59">
          <cell r="B59" t="str">
            <v>Phú Yên</v>
          </cell>
          <cell r="C59">
            <v>356079722</v>
          </cell>
          <cell r="F59">
            <v>260549</v>
          </cell>
          <cell r="G59">
            <v>0</v>
          </cell>
          <cell r="H59">
            <v>355819173</v>
          </cell>
          <cell r="I59">
            <v>267202269</v>
          </cell>
          <cell r="J59">
            <v>21148012</v>
          </cell>
          <cell r="K59">
            <v>12265883</v>
          </cell>
          <cell r="L59">
            <v>0</v>
          </cell>
          <cell r="M59">
            <v>206364082</v>
          </cell>
          <cell r="N59">
            <v>19369316</v>
          </cell>
          <cell r="O59">
            <v>3736444</v>
          </cell>
          <cell r="P59">
            <v>0</v>
          </cell>
          <cell r="Q59">
            <v>4318532</v>
          </cell>
          <cell r="R59">
            <v>88616904</v>
          </cell>
        </row>
        <row r="60">
          <cell r="B60" t="str">
            <v>Quảng Bình</v>
          </cell>
          <cell r="C60">
            <v>279902860</v>
          </cell>
          <cell r="F60">
            <v>8815114</v>
          </cell>
          <cell r="G60">
            <v>0</v>
          </cell>
          <cell r="H60">
            <v>271087746</v>
          </cell>
          <cell r="I60">
            <v>120614353</v>
          </cell>
          <cell r="J60">
            <v>6088346</v>
          </cell>
          <cell r="K60">
            <v>7375987</v>
          </cell>
          <cell r="L60">
            <v>4583</v>
          </cell>
          <cell r="M60">
            <v>104523640</v>
          </cell>
          <cell r="N60">
            <v>1155400</v>
          </cell>
          <cell r="O60">
            <v>0</v>
          </cell>
          <cell r="P60">
            <v>0</v>
          </cell>
          <cell r="Q60">
            <v>1466397</v>
          </cell>
          <cell r="R60">
            <v>150473393</v>
          </cell>
        </row>
        <row r="61">
          <cell r="B61" t="str">
            <v>Quảng Nam</v>
          </cell>
          <cell r="C61">
            <v>1859809949.461</v>
          </cell>
          <cell r="F61">
            <v>7445813</v>
          </cell>
          <cell r="G61">
            <v>10780795</v>
          </cell>
          <cell r="H61">
            <v>1852364135.016</v>
          </cell>
          <cell r="I61">
            <v>1199130112.572</v>
          </cell>
          <cell r="J61">
            <v>26029800.639</v>
          </cell>
          <cell r="K61">
            <v>63815542.9</v>
          </cell>
          <cell r="L61">
            <v>13641</v>
          </cell>
          <cell r="M61">
            <v>1106993179.033</v>
          </cell>
          <cell r="N61">
            <v>1184537</v>
          </cell>
          <cell r="O61">
            <v>414671</v>
          </cell>
          <cell r="P61">
            <v>0</v>
          </cell>
          <cell r="Q61">
            <v>678741</v>
          </cell>
          <cell r="R61">
            <v>653234022.444</v>
          </cell>
        </row>
        <row r="62">
          <cell r="B62" t="str">
            <v>Quảng Ninh</v>
          </cell>
          <cell r="C62">
            <v>1241130328.086</v>
          </cell>
          <cell r="F62">
            <v>18424561.75</v>
          </cell>
          <cell r="G62">
            <v>0</v>
          </cell>
          <cell r="H62">
            <v>1222705766.336</v>
          </cell>
          <cell r="I62">
            <v>784741411.709</v>
          </cell>
          <cell r="J62">
            <v>114951875.079</v>
          </cell>
          <cell r="K62">
            <v>12832342</v>
          </cell>
          <cell r="L62">
            <v>64591</v>
          </cell>
          <cell r="M62">
            <v>622731776.63</v>
          </cell>
          <cell r="N62">
            <v>16871252</v>
          </cell>
          <cell r="O62">
            <v>8136925</v>
          </cell>
          <cell r="P62">
            <v>0</v>
          </cell>
          <cell r="Q62">
            <v>9152650</v>
          </cell>
          <cell r="R62">
            <v>437964354.627</v>
          </cell>
        </row>
        <row r="63">
          <cell r="B63" t="str">
            <v>Quảng Ngãi</v>
          </cell>
          <cell r="C63">
            <v>704133106</v>
          </cell>
          <cell r="F63">
            <v>11496529</v>
          </cell>
          <cell r="G63">
            <v>0</v>
          </cell>
          <cell r="H63">
            <v>692636577</v>
          </cell>
          <cell r="I63">
            <v>582207686.865</v>
          </cell>
          <cell r="J63">
            <v>25012312</v>
          </cell>
          <cell r="K63">
            <v>2827571</v>
          </cell>
          <cell r="L63">
            <v>0</v>
          </cell>
          <cell r="M63">
            <v>549847514.865</v>
          </cell>
          <cell r="N63">
            <v>176036</v>
          </cell>
          <cell r="O63">
            <v>816184</v>
          </cell>
          <cell r="P63">
            <v>0</v>
          </cell>
          <cell r="Q63">
            <v>3528069</v>
          </cell>
          <cell r="R63">
            <v>110428890.135</v>
          </cell>
        </row>
        <row r="64">
          <cell r="B64" t="str">
            <v>Quảng Trị</v>
          </cell>
          <cell r="C64">
            <v>213197271</v>
          </cell>
          <cell r="F64">
            <v>1388682</v>
          </cell>
          <cell r="G64">
            <v>0</v>
          </cell>
          <cell r="H64">
            <v>211808589</v>
          </cell>
          <cell r="I64">
            <v>106764718</v>
          </cell>
          <cell r="J64">
            <v>9672874</v>
          </cell>
          <cell r="K64">
            <v>2020591</v>
          </cell>
          <cell r="L64">
            <v>0</v>
          </cell>
          <cell r="M64">
            <v>91886375</v>
          </cell>
          <cell r="N64">
            <v>2248240</v>
          </cell>
          <cell r="O64">
            <v>0</v>
          </cell>
          <cell r="P64">
            <v>0</v>
          </cell>
          <cell r="Q64">
            <v>936638</v>
          </cell>
          <cell r="R64">
            <v>105043871</v>
          </cell>
        </row>
        <row r="65">
          <cell r="B65" t="str">
            <v>Sóc Trăng</v>
          </cell>
          <cell r="C65">
            <v>1010043614</v>
          </cell>
          <cell r="F65">
            <v>2916656</v>
          </cell>
          <cell r="G65">
            <v>4982964</v>
          </cell>
          <cell r="H65">
            <v>1007126958</v>
          </cell>
          <cell r="I65">
            <v>909822805</v>
          </cell>
          <cell r="J65">
            <v>43098776</v>
          </cell>
          <cell r="K65">
            <v>7045797</v>
          </cell>
          <cell r="L65">
            <v>0</v>
          </cell>
          <cell r="M65">
            <v>751147617</v>
          </cell>
          <cell r="N65">
            <v>16067350</v>
          </cell>
          <cell r="O65">
            <v>91537922</v>
          </cell>
          <cell r="P65">
            <v>0</v>
          </cell>
          <cell r="Q65">
            <v>925343</v>
          </cell>
          <cell r="R65">
            <v>97304153</v>
          </cell>
        </row>
        <row r="66">
          <cell r="B66" t="str">
            <v>Sơn La</v>
          </cell>
          <cell r="C66">
            <v>168153921</v>
          </cell>
          <cell r="F66">
            <v>3838355</v>
          </cell>
          <cell r="G66">
            <v>0</v>
          </cell>
          <cell r="H66">
            <v>164315566</v>
          </cell>
          <cell r="I66">
            <v>111591932</v>
          </cell>
          <cell r="J66">
            <v>5003850</v>
          </cell>
          <cell r="K66">
            <v>17436414</v>
          </cell>
          <cell r="L66">
            <v>62697</v>
          </cell>
          <cell r="M66">
            <v>88604063</v>
          </cell>
          <cell r="N66">
            <v>20000</v>
          </cell>
          <cell r="O66">
            <v>1</v>
          </cell>
          <cell r="P66">
            <v>0</v>
          </cell>
          <cell r="Q66">
            <v>464907</v>
          </cell>
          <cell r="R66">
            <v>52723634</v>
          </cell>
        </row>
        <row r="67">
          <cell r="B67" t="str">
            <v>Tây Ninh</v>
          </cell>
          <cell r="C67">
            <v>1724080464</v>
          </cell>
          <cell r="F67">
            <v>15019406</v>
          </cell>
          <cell r="G67">
            <v>1509441</v>
          </cell>
          <cell r="H67">
            <v>1709061058</v>
          </cell>
          <cell r="I67">
            <v>1163225328</v>
          </cell>
          <cell r="J67">
            <v>73217404</v>
          </cell>
          <cell r="K67">
            <v>21532571</v>
          </cell>
          <cell r="L67">
            <v>0</v>
          </cell>
          <cell r="M67">
            <v>976981579</v>
          </cell>
          <cell r="N67">
            <v>30135289</v>
          </cell>
          <cell r="O67">
            <v>26682230</v>
          </cell>
          <cell r="P67">
            <v>0</v>
          </cell>
          <cell r="Q67">
            <v>34676255</v>
          </cell>
          <cell r="R67">
            <v>545835730</v>
          </cell>
        </row>
        <row r="68">
          <cell r="B68" t="str">
            <v>Tiền Giang</v>
          </cell>
          <cell r="C68">
            <v>1646964555.172</v>
          </cell>
          <cell r="F68">
            <v>6487413.812</v>
          </cell>
          <cell r="G68">
            <v>1040314</v>
          </cell>
          <cell r="H68">
            <v>1640477141.36</v>
          </cell>
          <cell r="I68">
            <v>1114982559.405</v>
          </cell>
          <cell r="J68">
            <v>88575552.402</v>
          </cell>
          <cell r="K68">
            <v>17526727.675</v>
          </cell>
          <cell r="L68">
            <v>2339.05</v>
          </cell>
          <cell r="M68">
            <v>949496595.531</v>
          </cell>
          <cell r="N68">
            <v>44563177.481</v>
          </cell>
          <cell r="O68">
            <v>8770161.001</v>
          </cell>
          <cell r="P68">
            <v>0</v>
          </cell>
          <cell r="Q68">
            <v>6048006.265000001</v>
          </cell>
          <cell r="R68">
            <v>525494581.9549999</v>
          </cell>
        </row>
        <row r="69">
          <cell r="B69" t="str">
            <v>TT Huế</v>
          </cell>
          <cell r="C69">
            <v>547910452</v>
          </cell>
          <cell r="F69">
            <v>773478</v>
          </cell>
          <cell r="G69">
            <v>0</v>
          </cell>
          <cell r="H69">
            <v>547136974</v>
          </cell>
          <cell r="I69">
            <v>274541925</v>
          </cell>
          <cell r="J69">
            <v>10902492</v>
          </cell>
          <cell r="K69">
            <v>3372888</v>
          </cell>
          <cell r="L69">
            <v>3400</v>
          </cell>
          <cell r="M69">
            <v>197079737</v>
          </cell>
          <cell r="N69">
            <v>58960001</v>
          </cell>
          <cell r="O69">
            <v>2278679</v>
          </cell>
          <cell r="P69">
            <v>0</v>
          </cell>
          <cell r="Q69">
            <v>1944728</v>
          </cell>
          <cell r="R69">
            <v>272595049</v>
          </cell>
        </row>
        <row r="70">
          <cell r="B70" t="str">
            <v>Tuyên Quang</v>
          </cell>
          <cell r="C70">
            <v>99475580</v>
          </cell>
          <cell r="F70">
            <v>1494065</v>
          </cell>
          <cell r="G70">
            <v>570000</v>
          </cell>
          <cell r="H70">
            <v>97981515</v>
          </cell>
          <cell r="I70">
            <v>68525184</v>
          </cell>
          <cell r="J70">
            <v>4899453</v>
          </cell>
          <cell r="K70">
            <v>429167</v>
          </cell>
          <cell r="L70">
            <v>23590</v>
          </cell>
          <cell r="M70">
            <v>41993133</v>
          </cell>
          <cell r="N70">
            <v>19001538</v>
          </cell>
          <cell r="O70">
            <v>2019074</v>
          </cell>
          <cell r="P70">
            <v>0</v>
          </cell>
          <cell r="Q70">
            <v>159229</v>
          </cell>
          <cell r="R70">
            <v>29456331</v>
          </cell>
        </row>
        <row r="71">
          <cell r="B71" t="str">
            <v>Thái Bình</v>
          </cell>
          <cell r="C71">
            <v>742543117</v>
          </cell>
          <cell r="F71">
            <v>291851</v>
          </cell>
          <cell r="G71">
            <v>0</v>
          </cell>
          <cell r="H71">
            <v>742251266</v>
          </cell>
          <cell r="I71">
            <v>570126738</v>
          </cell>
          <cell r="J71">
            <v>20100851</v>
          </cell>
          <cell r="K71">
            <v>2503978</v>
          </cell>
          <cell r="L71">
            <v>5716</v>
          </cell>
          <cell r="M71">
            <v>429392109</v>
          </cell>
          <cell r="N71">
            <v>943937</v>
          </cell>
          <cell r="O71">
            <v>77088931</v>
          </cell>
          <cell r="P71">
            <v>0</v>
          </cell>
          <cell r="Q71">
            <v>40091216</v>
          </cell>
          <cell r="R71">
            <v>172124528</v>
          </cell>
        </row>
        <row r="72">
          <cell r="B72" t="str">
            <v>Thái Nguyên</v>
          </cell>
          <cell r="C72">
            <v>597258799</v>
          </cell>
          <cell r="F72">
            <v>934730</v>
          </cell>
          <cell r="G72">
            <v>0</v>
          </cell>
          <cell r="H72">
            <v>596324069</v>
          </cell>
          <cell r="I72">
            <v>216228076</v>
          </cell>
          <cell r="J72">
            <v>11610733</v>
          </cell>
          <cell r="K72">
            <v>4371660</v>
          </cell>
          <cell r="L72">
            <v>8449</v>
          </cell>
          <cell r="M72">
            <v>181281987</v>
          </cell>
          <cell r="N72">
            <v>12591150</v>
          </cell>
          <cell r="O72">
            <v>0</v>
          </cell>
          <cell r="P72">
            <v>202900</v>
          </cell>
          <cell r="Q72">
            <v>6161197</v>
          </cell>
          <cell r="R72">
            <v>380095993</v>
          </cell>
        </row>
        <row r="73">
          <cell r="B73" t="str">
            <v>Thanh Hóa</v>
          </cell>
          <cell r="C73">
            <v>920931460</v>
          </cell>
          <cell r="F73">
            <v>4033433</v>
          </cell>
          <cell r="G73">
            <v>0</v>
          </cell>
          <cell r="H73">
            <v>916898027</v>
          </cell>
          <cell r="I73">
            <v>795087639</v>
          </cell>
          <cell r="J73">
            <v>37966951</v>
          </cell>
          <cell r="K73">
            <v>13741043</v>
          </cell>
          <cell r="L73">
            <v>22156</v>
          </cell>
          <cell r="M73">
            <v>712625390</v>
          </cell>
          <cell r="N73">
            <v>8835784</v>
          </cell>
          <cell r="O73">
            <v>18720815</v>
          </cell>
          <cell r="P73">
            <v>0</v>
          </cell>
          <cell r="Q73">
            <v>3175500</v>
          </cell>
          <cell r="R73">
            <v>121810388</v>
          </cell>
        </row>
        <row r="74">
          <cell r="B74" t="str">
            <v>Trà Vinh</v>
          </cell>
          <cell r="C74">
            <v>627709224</v>
          </cell>
          <cell r="F74">
            <v>4636966</v>
          </cell>
          <cell r="G74">
            <v>9018442</v>
          </cell>
          <cell r="H74">
            <v>623072258</v>
          </cell>
          <cell r="I74">
            <v>474234669</v>
          </cell>
          <cell r="J74">
            <v>44298547</v>
          </cell>
          <cell r="K74">
            <v>4762682</v>
          </cell>
          <cell r="L74">
            <v>4401</v>
          </cell>
          <cell r="M74">
            <v>402248742</v>
          </cell>
          <cell r="N74">
            <v>11431003</v>
          </cell>
          <cell r="O74">
            <v>99447</v>
          </cell>
          <cell r="P74">
            <v>0</v>
          </cell>
          <cell r="Q74">
            <v>11389847</v>
          </cell>
          <cell r="R74">
            <v>148837589</v>
          </cell>
        </row>
        <row r="75">
          <cell r="B75" t="str">
            <v>Vĩnh Long</v>
          </cell>
          <cell r="C75">
            <v>1276666667.817</v>
          </cell>
          <cell r="F75">
            <v>10260890</v>
          </cell>
          <cell r="G75">
            <v>0</v>
          </cell>
          <cell r="H75">
            <v>1266405778.117</v>
          </cell>
          <cell r="I75">
            <v>776809888.427</v>
          </cell>
          <cell r="J75">
            <v>46939730</v>
          </cell>
          <cell r="K75">
            <v>11060387</v>
          </cell>
          <cell r="L75">
            <v>0</v>
          </cell>
          <cell r="M75">
            <v>644486248.427</v>
          </cell>
          <cell r="N75">
            <v>53319760</v>
          </cell>
          <cell r="O75">
            <v>5256716</v>
          </cell>
          <cell r="P75">
            <v>0</v>
          </cell>
          <cell r="Q75">
            <v>15747047</v>
          </cell>
          <cell r="R75">
            <v>489595889.69</v>
          </cell>
        </row>
        <row r="76">
          <cell r="B76" t="str">
            <v>Vĩnh Phúc</v>
          </cell>
          <cell r="C76">
            <v>510782589</v>
          </cell>
          <cell r="F76">
            <v>9889623</v>
          </cell>
          <cell r="G76">
            <v>29147693</v>
          </cell>
          <cell r="H76">
            <v>500892966</v>
          </cell>
          <cell r="I76">
            <v>403201173</v>
          </cell>
          <cell r="J76">
            <v>43067233</v>
          </cell>
          <cell r="K76">
            <v>9563323</v>
          </cell>
          <cell r="L76">
            <v>9787</v>
          </cell>
          <cell r="M76">
            <v>320610179</v>
          </cell>
          <cell r="N76">
            <v>16736646</v>
          </cell>
          <cell r="O76">
            <v>6768512</v>
          </cell>
          <cell r="P76">
            <v>0</v>
          </cell>
          <cell r="Q76">
            <v>6445493</v>
          </cell>
          <cell r="R76">
            <v>97691793</v>
          </cell>
        </row>
        <row r="77">
          <cell r="B77" t="str">
            <v>Yên Bái</v>
          </cell>
          <cell r="C77">
            <v>161519579</v>
          </cell>
          <cell r="F77">
            <v>1170868</v>
          </cell>
          <cell r="G77">
            <v>0</v>
          </cell>
          <cell r="H77">
            <v>160348711</v>
          </cell>
          <cell r="I77">
            <v>93249432</v>
          </cell>
          <cell r="J77">
            <v>7397471</v>
          </cell>
          <cell r="K77">
            <v>784341</v>
          </cell>
          <cell r="L77">
            <v>46718</v>
          </cell>
          <cell r="M77">
            <v>35442558</v>
          </cell>
          <cell r="N77">
            <v>47856201</v>
          </cell>
          <cell r="O77">
            <v>1722143</v>
          </cell>
          <cell r="P77">
            <v>0</v>
          </cell>
          <cell r="Q77">
            <v>0</v>
          </cell>
          <cell r="R77">
            <v>67099279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87"/>
  <sheetViews>
    <sheetView tabSelected="1" view="pageBreakPreview" zoomScale="70" zoomScaleSheetLayoutView="70" workbookViewId="0" topLeftCell="A1">
      <selection activeCell="AB16" sqref="AB16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10.00390625" style="1" customWidth="1"/>
    <col min="23" max="24" width="8.00390625" style="1" customWidth="1"/>
    <col min="25" max="25" width="10.00390625" style="1" customWidth="1"/>
    <col min="26" max="27" width="9.00390625" style="1" customWidth="1"/>
    <col min="28" max="28" width="11.375" style="1" bestFit="1" customWidth="1"/>
    <col min="29" max="16384" width="9.00390625" style="1" customWidth="1"/>
  </cols>
  <sheetData>
    <row r="1" spans="2:10" ht="18.75" customHeight="1">
      <c r="B1" s="54" t="s">
        <v>0</v>
      </c>
      <c r="C1" s="54"/>
      <c r="D1" s="54"/>
      <c r="E1" s="54"/>
      <c r="F1" s="54"/>
      <c r="G1" s="54"/>
      <c r="H1" s="20"/>
      <c r="I1" s="20"/>
      <c r="J1" s="20"/>
    </row>
    <row r="2" spans="2:10" ht="31.5" customHeight="1">
      <c r="B2" s="55" t="s">
        <v>1</v>
      </c>
      <c r="C2" s="55"/>
      <c r="D2" s="55"/>
      <c r="E2" s="55"/>
      <c r="F2" s="55"/>
      <c r="G2" s="55"/>
      <c r="H2" s="21"/>
      <c r="I2" s="21"/>
      <c r="J2" s="21"/>
    </row>
    <row r="3" spans="1:15" ht="6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O3" s="2"/>
    </row>
    <row r="4" spans="1:19" ht="17.25" customHeight="1">
      <c r="A4" s="57" t="s">
        <v>61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22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3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9" t="s">
        <v>2</v>
      </c>
      <c r="Q7" s="59"/>
      <c r="R7" s="59"/>
      <c r="S7" s="59"/>
    </row>
    <row r="8" spans="1:29" ht="15" customHeight="1">
      <c r="A8" s="46" t="s">
        <v>3</v>
      </c>
      <c r="B8" s="46" t="s">
        <v>4</v>
      </c>
      <c r="C8" s="43" t="s">
        <v>5</v>
      </c>
      <c r="D8" s="43"/>
      <c r="E8" s="43"/>
      <c r="F8" s="47" t="s">
        <v>6</v>
      </c>
      <c r="G8" s="43" t="s">
        <v>7</v>
      </c>
      <c r="H8" s="42" t="s">
        <v>8</v>
      </c>
      <c r="I8" s="42"/>
      <c r="J8" s="42"/>
      <c r="K8" s="42"/>
      <c r="L8" s="42"/>
      <c r="M8" s="42"/>
      <c r="N8" s="42"/>
      <c r="O8" s="42"/>
      <c r="P8" s="42"/>
      <c r="Q8" s="42"/>
      <c r="R8" s="44" t="s">
        <v>43</v>
      </c>
      <c r="S8" s="43" t="s">
        <v>41</v>
      </c>
      <c r="T8" s="45" t="s">
        <v>50</v>
      </c>
      <c r="U8" s="39" t="s">
        <v>60</v>
      </c>
      <c r="V8" s="39" t="s">
        <v>52</v>
      </c>
      <c r="W8" s="39" t="s">
        <v>44</v>
      </c>
      <c r="X8" s="39" t="s">
        <v>45</v>
      </c>
      <c r="Y8" s="39" t="s">
        <v>47</v>
      </c>
      <c r="Z8" s="39" t="s">
        <v>48</v>
      </c>
      <c r="AA8" s="36" t="s">
        <v>51</v>
      </c>
      <c r="AB8" s="60" t="s">
        <v>59</v>
      </c>
      <c r="AC8" s="60" t="s">
        <v>58</v>
      </c>
    </row>
    <row r="9" spans="1:29" ht="19.5" customHeight="1">
      <c r="A9" s="46"/>
      <c r="B9" s="46"/>
      <c r="C9" s="43" t="s">
        <v>10</v>
      </c>
      <c r="D9" s="43" t="s">
        <v>11</v>
      </c>
      <c r="E9" s="43"/>
      <c r="F9" s="48"/>
      <c r="G9" s="43"/>
      <c r="H9" s="43" t="s">
        <v>8</v>
      </c>
      <c r="I9" s="42" t="s">
        <v>12</v>
      </c>
      <c r="J9" s="42"/>
      <c r="K9" s="42"/>
      <c r="L9" s="42"/>
      <c r="M9" s="42"/>
      <c r="N9" s="42"/>
      <c r="O9" s="42"/>
      <c r="P9" s="42"/>
      <c r="Q9" s="43" t="s">
        <v>13</v>
      </c>
      <c r="R9" s="44"/>
      <c r="S9" s="43"/>
      <c r="T9" s="45"/>
      <c r="U9" s="39"/>
      <c r="V9" s="39"/>
      <c r="W9" s="39"/>
      <c r="X9" s="39"/>
      <c r="Y9" s="39"/>
      <c r="Z9" s="39"/>
      <c r="AA9" s="37"/>
      <c r="AB9" s="60"/>
      <c r="AC9" s="60"/>
    </row>
    <row r="10" spans="1:29" ht="15" customHeight="1">
      <c r="A10" s="46"/>
      <c r="B10" s="46"/>
      <c r="C10" s="43"/>
      <c r="D10" s="43" t="s">
        <v>15</v>
      </c>
      <c r="E10" s="43" t="s">
        <v>16</v>
      </c>
      <c r="F10" s="48"/>
      <c r="G10" s="43"/>
      <c r="H10" s="43"/>
      <c r="I10" s="47" t="s">
        <v>14</v>
      </c>
      <c r="J10" s="40" t="s">
        <v>11</v>
      </c>
      <c r="K10" s="41"/>
      <c r="L10" s="41"/>
      <c r="M10" s="41"/>
      <c r="N10" s="41"/>
      <c r="O10" s="41"/>
      <c r="P10" s="41"/>
      <c r="Q10" s="43"/>
      <c r="R10" s="44"/>
      <c r="S10" s="43"/>
      <c r="T10" s="45"/>
      <c r="U10" s="39"/>
      <c r="V10" s="39"/>
      <c r="W10" s="39"/>
      <c r="X10" s="39"/>
      <c r="Y10" s="39"/>
      <c r="Z10" s="39"/>
      <c r="AA10" s="37"/>
      <c r="AB10" s="60"/>
      <c r="AC10" s="60"/>
    </row>
    <row r="11" spans="1:29" ht="12.75" customHeight="1">
      <c r="A11" s="46"/>
      <c r="B11" s="46"/>
      <c r="C11" s="43"/>
      <c r="D11" s="43"/>
      <c r="E11" s="43"/>
      <c r="F11" s="48"/>
      <c r="G11" s="43"/>
      <c r="H11" s="43"/>
      <c r="I11" s="48"/>
      <c r="J11" s="42" t="s">
        <v>17</v>
      </c>
      <c r="K11" s="43" t="s">
        <v>18</v>
      </c>
      <c r="L11" s="43" t="s">
        <v>19</v>
      </c>
      <c r="M11" s="43" t="s">
        <v>20</v>
      </c>
      <c r="N11" s="43" t="s">
        <v>21</v>
      </c>
      <c r="O11" s="43" t="s">
        <v>22</v>
      </c>
      <c r="P11" s="42" t="s">
        <v>23</v>
      </c>
      <c r="Q11" s="43"/>
      <c r="R11" s="44"/>
      <c r="S11" s="43"/>
      <c r="T11" s="45"/>
      <c r="U11" s="39"/>
      <c r="V11" s="39"/>
      <c r="W11" s="39"/>
      <c r="X11" s="39"/>
      <c r="Y11" s="39"/>
      <c r="Z11" s="39"/>
      <c r="AA11" s="37"/>
      <c r="AB11" s="60"/>
      <c r="AC11" s="60"/>
    </row>
    <row r="12" spans="1:29" ht="44.25" customHeight="1">
      <c r="A12" s="46"/>
      <c r="B12" s="46"/>
      <c r="C12" s="43"/>
      <c r="D12" s="43"/>
      <c r="E12" s="43"/>
      <c r="F12" s="49"/>
      <c r="G12" s="43"/>
      <c r="H12" s="43"/>
      <c r="I12" s="49"/>
      <c r="J12" s="42"/>
      <c r="K12" s="43"/>
      <c r="L12" s="43"/>
      <c r="M12" s="43"/>
      <c r="N12" s="43"/>
      <c r="O12" s="43"/>
      <c r="P12" s="42"/>
      <c r="Q12" s="43"/>
      <c r="R12" s="44"/>
      <c r="S12" s="43"/>
      <c r="T12" s="45"/>
      <c r="U12" s="39"/>
      <c r="V12" s="39"/>
      <c r="W12" s="39"/>
      <c r="X12" s="39"/>
      <c r="Y12" s="39"/>
      <c r="Z12" s="39"/>
      <c r="AA12" s="38"/>
      <c r="AB12" s="60"/>
      <c r="AC12" s="60"/>
    </row>
    <row r="13" spans="1:19" ht="13.5" customHeight="1">
      <c r="A13" s="50" t="s">
        <v>24</v>
      </c>
      <c r="B13" s="51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0" ht="18" customHeight="1">
      <c r="A14" s="6"/>
      <c r="B14" s="8" t="s">
        <v>37</v>
      </c>
      <c r="C14" s="9">
        <f aca="true" t="shared" si="0" ref="C14:Q14">SUM(C15:C77)</f>
        <v>497331</v>
      </c>
      <c r="D14" s="9">
        <v>290524</v>
      </c>
      <c r="E14" s="9">
        <v>116577</v>
      </c>
      <c r="F14" s="9">
        <f t="shared" si="0"/>
        <v>3081</v>
      </c>
      <c r="G14" s="9">
        <f t="shared" si="0"/>
        <v>234</v>
      </c>
      <c r="H14" s="9">
        <f t="shared" si="0"/>
        <v>494250</v>
      </c>
      <c r="I14" s="9">
        <f t="shared" si="0"/>
        <v>354059</v>
      </c>
      <c r="J14" s="9">
        <f t="shared" si="0"/>
        <v>137045</v>
      </c>
      <c r="K14" s="9">
        <f t="shared" si="0"/>
        <v>3544</v>
      </c>
      <c r="L14" s="9">
        <f t="shared" si="0"/>
        <v>205196</v>
      </c>
      <c r="M14" s="9">
        <f t="shared" si="0"/>
        <v>5181</v>
      </c>
      <c r="N14" s="9">
        <f t="shared" si="0"/>
        <v>631</v>
      </c>
      <c r="O14" s="9">
        <f t="shared" si="0"/>
        <v>28</v>
      </c>
      <c r="P14" s="9">
        <f t="shared" si="0"/>
        <v>2434</v>
      </c>
      <c r="Q14" s="9">
        <f t="shared" si="0"/>
        <v>140191</v>
      </c>
      <c r="R14" s="10">
        <f aca="true" t="shared" si="1" ref="R14:R45">L14+M14+N14+O14+P14+Q14</f>
        <v>353661</v>
      </c>
      <c r="S14" s="24">
        <f aca="true" t="shared" si="2" ref="S14:S45">(J14+K14)/I14</f>
        <v>0.3970778881485854</v>
      </c>
      <c r="T14" s="31">
        <v>290524</v>
      </c>
      <c r="U14" s="33">
        <f aca="true" t="shared" si="3" ref="U14:U45">C14-T14</f>
        <v>206807</v>
      </c>
      <c r="V14" s="23">
        <f>SUM(V15:V77)</f>
        <v>213470</v>
      </c>
      <c r="Y14" s="23">
        <v>144857</v>
      </c>
      <c r="Z14" s="32">
        <f>(V14-Y14)/Y14</f>
        <v>0.4736602304341523</v>
      </c>
      <c r="AA14" s="32">
        <f>I14/H14</f>
        <v>0.7163560950935761</v>
      </c>
      <c r="AB14" s="34">
        <v>145667</v>
      </c>
      <c r="AC14" s="23">
        <f aca="true" t="shared" si="4" ref="AC14:AC45">Q14-AB14</f>
        <v>-5476</v>
      </c>
      <c r="AD14" s="32">
        <f>AC14/AB14</f>
        <v>-0.03759259132130133</v>
      </c>
    </row>
    <row r="15" spans="1:29" s="11" customFormat="1" ht="19.5" customHeight="1">
      <c r="A15" s="12">
        <v>1</v>
      </c>
      <c r="B15" s="13" t="str">
        <f>'[1]Viec 04T-2017'!B15</f>
        <v>An Giang</v>
      </c>
      <c r="C15" s="10">
        <f>'[1]Viec 04T-2017'!C15</f>
        <v>10172</v>
      </c>
      <c r="D15" s="10">
        <v>6241</v>
      </c>
      <c r="E15" s="10">
        <v>3931</v>
      </c>
      <c r="F15" s="10">
        <f>'[1]Viec 04T-2017'!F15</f>
        <v>45</v>
      </c>
      <c r="G15" s="10">
        <f>'[1]Viec 04T-2017'!G15</f>
        <v>0</v>
      </c>
      <c r="H15" s="10">
        <f>'[1]Viec 04T-2017'!H15</f>
        <v>10127</v>
      </c>
      <c r="I15" s="10">
        <f>'[1]Viec 04T-2017'!I15</f>
        <v>7501</v>
      </c>
      <c r="J15" s="10">
        <f>'[1]Viec 04T-2017'!J15</f>
        <v>2348</v>
      </c>
      <c r="K15" s="10">
        <f>'[1]Viec 04T-2017'!K15</f>
        <v>57</v>
      </c>
      <c r="L15" s="10">
        <f>'[1]Viec 04T-2017'!L15</f>
        <v>4881</v>
      </c>
      <c r="M15" s="10">
        <f>'[1]Viec 04T-2017'!M15</f>
        <v>169</v>
      </c>
      <c r="N15" s="10">
        <f>'[1]Viec 04T-2017'!N15</f>
        <v>11</v>
      </c>
      <c r="O15" s="10">
        <f>'[1]Viec 04T-2017'!O15</f>
        <v>0</v>
      </c>
      <c r="P15" s="10">
        <f>'[1]Viec 04T-2017'!P15</f>
        <v>35</v>
      </c>
      <c r="Q15" s="10">
        <f>'[1]Viec 04T-2017'!Q15</f>
        <v>2626</v>
      </c>
      <c r="R15" s="10">
        <f t="shared" si="1"/>
        <v>7722</v>
      </c>
      <c r="S15" s="24">
        <f t="shared" si="2"/>
        <v>0.32062391681109187</v>
      </c>
      <c r="T15" s="31">
        <v>6241</v>
      </c>
      <c r="U15" s="33">
        <f t="shared" si="3"/>
        <v>3931</v>
      </c>
      <c r="V15" s="22">
        <f aca="true" t="shared" si="5" ref="V15:V46">L15+M15+N15+O15+P15</f>
        <v>5096</v>
      </c>
      <c r="W15" s="11">
        <v>15</v>
      </c>
      <c r="X15" s="11">
        <v>57</v>
      </c>
      <c r="Y15" s="23">
        <v>3492</v>
      </c>
      <c r="Z15" s="32">
        <f aca="true" t="shared" si="6" ref="Z15:Z77">(V15-Y15)/Y15</f>
        <v>0.45933562428407787</v>
      </c>
      <c r="AA15" s="32">
        <f aca="true" t="shared" si="7" ref="AA15:AA77">I15/H15</f>
        <v>0.7406931964056482</v>
      </c>
      <c r="AB15" s="31">
        <v>2749</v>
      </c>
      <c r="AC15" s="23">
        <f t="shared" si="4"/>
        <v>-123</v>
      </c>
    </row>
    <row r="16" spans="1:29" s="11" customFormat="1" ht="19.5" customHeight="1">
      <c r="A16" s="14">
        <v>2</v>
      </c>
      <c r="B16" s="13" t="str">
        <f>'[1]Viec 04T-2017'!B16</f>
        <v>Bạc Liêu</v>
      </c>
      <c r="C16" s="10">
        <f>'[1]Viec 04T-2017'!C16</f>
        <v>6897</v>
      </c>
      <c r="D16" s="10">
        <v>3834</v>
      </c>
      <c r="E16" s="10">
        <v>3063</v>
      </c>
      <c r="F16" s="10">
        <f>'[1]Viec 04T-2017'!F16</f>
        <v>57</v>
      </c>
      <c r="G16" s="10">
        <f>'[1]Viec 04T-2017'!G16</f>
        <v>0</v>
      </c>
      <c r="H16" s="10">
        <f>'[1]Viec 04T-2017'!H16</f>
        <v>6840</v>
      </c>
      <c r="I16" s="10">
        <f>'[1]Viec 04T-2017'!I16</f>
        <v>5543</v>
      </c>
      <c r="J16" s="10">
        <f>'[1]Viec 04T-2017'!J16</f>
        <v>2128</v>
      </c>
      <c r="K16" s="10">
        <f>'[1]Viec 04T-2017'!K16</f>
        <v>28</v>
      </c>
      <c r="L16" s="10">
        <f>'[1]Viec 04T-2017'!L16</f>
        <v>3323</v>
      </c>
      <c r="M16" s="10">
        <f>'[1]Viec 04T-2017'!M16</f>
        <v>32</v>
      </c>
      <c r="N16" s="10">
        <f>'[1]Viec 04T-2017'!N16</f>
        <v>7</v>
      </c>
      <c r="O16" s="10">
        <f>'[1]Viec 04T-2017'!O16</f>
        <v>2</v>
      </c>
      <c r="P16" s="10">
        <f>'[1]Viec 04T-2017'!P16</f>
        <v>23</v>
      </c>
      <c r="Q16" s="10">
        <f>'[1]Viec 04T-2017'!Q16</f>
        <v>1297</v>
      </c>
      <c r="R16" s="10">
        <f t="shared" si="1"/>
        <v>4684</v>
      </c>
      <c r="S16" s="24">
        <f t="shared" si="2"/>
        <v>0.38895904744723075</v>
      </c>
      <c r="T16" s="31">
        <v>3834</v>
      </c>
      <c r="U16" s="33">
        <f t="shared" si="3"/>
        <v>3063</v>
      </c>
      <c r="V16" s="22">
        <f t="shared" si="5"/>
        <v>3387</v>
      </c>
      <c r="W16" s="11">
        <v>29</v>
      </c>
      <c r="X16" s="11">
        <v>38</v>
      </c>
      <c r="Y16" s="23">
        <v>2519</v>
      </c>
      <c r="Z16" s="32">
        <f t="shared" si="6"/>
        <v>0.3445811830091306</v>
      </c>
      <c r="AA16" s="32">
        <f t="shared" si="7"/>
        <v>0.8103801169590643</v>
      </c>
      <c r="AB16" s="31">
        <v>1315</v>
      </c>
      <c r="AC16" s="23">
        <f t="shared" si="4"/>
        <v>-18</v>
      </c>
    </row>
    <row r="17" spans="1:29" s="11" customFormat="1" ht="19.5" customHeight="1">
      <c r="A17" s="12">
        <v>3</v>
      </c>
      <c r="B17" s="13" t="str">
        <f>'[1]Viec 04T-2017'!B17</f>
        <v>Bắc Giang</v>
      </c>
      <c r="C17" s="10">
        <f>'[1]Viec 04T-2017'!C17</f>
        <v>7627</v>
      </c>
      <c r="D17" s="10">
        <v>4715</v>
      </c>
      <c r="E17" s="10">
        <v>2912</v>
      </c>
      <c r="F17" s="10">
        <f>'[1]Viec 04T-2017'!F17</f>
        <v>63</v>
      </c>
      <c r="G17" s="10">
        <f>'[1]Viec 04T-2017'!G17</f>
        <v>4</v>
      </c>
      <c r="H17" s="10">
        <f>'[1]Viec 04T-2017'!H17</f>
        <v>7564</v>
      </c>
      <c r="I17" s="10">
        <f>'[1]Viec 04T-2017'!I17</f>
        <v>4352</v>
      </c>
      <c r="J17" s="10">
        <f>'[1]Viec 04T-2017'!J17</f>
        <v>2283</v>
      </c>
      <c r="K17" s="10">
        <f>'[1]Viec 04T-2017'!K17</f>
        <v>56</v>
      </c>
      <c r="L17" s="10">
        <f>'[1]Viec 04T-2017'!L17</f>
        <v>1915</v>
      </c>
      <c r="M17" s="10">
        <f>'[1]Viec 04T-2017'!M17</f>
        <v>77</v>
      </c>
      <c r="N17" s="10">
        <f>'[1]Viec 04T-2017'!N17</f>
        <v>0</v>
      </c>
      <c r="O17" s="10">
        <f>'[1]Viec 04T-2017'!O17</f>
        <v>0</v>
      </c>
      <c r="P17" s="10">
        <f>'[1]Viec 04T-2017'!P17</f>
        <v>21</v>
      </c>
      <c r="Q17" s="10">
        <f>'[1]Viec 04T-2017'!Q17</f>
        <v>3212</v>
      </c>
      <c r="R17" s="10">
        <f t="shared" si="1"/>
        <v>5225</v>
      </c>
      <c r="S17" s="24">
        <f t="shared" si="2"/>
        <v>0.5374540441176471</v>
      </c>
      <c r="T17" s="31">
        <v>4715</v>
      </c>
      <c r="U17" s="33">
        <f t="shared" si="3"/>
        <v>2912</v>
      </c>
      <c r="V17" s="22">
        <f t="shared" si="5"/>
        <v>2013</v>
      </c>
      <c r="W17" s="11">
        <v>28</v>
      </c>
      <c r="X17" s="11">
        <v>19</v>
      </c>
      <c r="Y17" s="23">
        <v>1476</v>
      </c>
      <c r="Z17" s="32">
        <f t="shared" si="6"/>
        <v>0.3638211382113821</v>
      </c>
      <c r="AA17" s="32">
        <f t="shared" si="7"/>
        <v>0.5753569539925966</v>
      </c>
      <c r="AB17" s="31">
        <v>3239</v>
      </c>
      <c r="AC17" s="23">
        <f t="shared" si="4"/>
        <v>-27</v>
      </c>
    </row>
    <row r="18" spans="1:29" s="11" customFormat="1" ht="19.5" customHeight="1">
      <c r="A18" s="14">
        <v>4</v>
      </c>
      <c r="B18" s="13" t="str">
        <f>'[1]Viec 04T-2017'!B18</f>
        <v>Bắc Kạn</v>
      </c>
      <c r="C18" s="10">
        <f>'[1]Viec 04T-2017'!C18</f>
        <v>1242</v>
      </c>
      <c r="D18" s="10">
        <v>558</v>
      </c>
      <c r="E18" s="10">
        <v>684</v>
      </c>
      <c r="F18" s="10">
        <f>'[1]Viec 04T-2017'!F18</f>
        <v>19</v>
      </c>
      <c r="G18" s="10">
        <f>'[1]Viec 04T-2017'!G18</f>
        <v>3</v>
      </c>
      <c r="H18" s="10">
        <f>'[1]Viec 04T-2017'!H18</f>
        <v>1223</v>
      </c>
      <c r="I18" s="10">
        <f>'[1]Viec 04T-2017'!I18</f>
        <v>722</v>
      </c>
      <c r="J18" s="10">
        <f>'[1]Viec 04T-2017'!J18</f>
        <v>507</v>
      </c>
      <c r="K18" s="10">
        <f>'[1]Viec 04T-2017'!K18</f>
        <v>8</v>
      </c>
      <c r="L18" s="10">
        <f>'[1]Viec 04T-2017'!L18</f>
        <v>206</v>
      </c>
      <c r="M18" s="10">
        <f>'[1]Viec 04T-2017'!M18</f>
        <v>0</v>
      </c>
      <c r="N18" s="10">
        <f>'[1]Viec 04T-2017'!N18</f>
        <v>0</v>
      </c>
      <c r="O18" s="10">
        <f>'[1]Viec 04T-2017'!O18</f>
        <v>0</v>
      </c>
      <c r="P18" s="10">
        <f>'[1]Viec 04T-2017'!P18</f>
        <v>1</v>
      </c>
      <c r="Q18" s="10">
        <f>'[1]Viec 04T-2017'!Q18</f>
        <v>501</v>
      </c>
      <c r="R18" s="10">
        <f t="shared" si="1"/>
        <v>708</v>
      </c>
      <c r="S18" s="24">
        <f t="shared" si="2"/>
        <v>0.7132963988919667</v>
      </c>
      <c r="T18" s="31">
        <v>558</v>
      </c>
      <c r="U18" s="33">
        <f t="shared" si="3"/>
        <v>684</v>
      </c>
      <c r="V18" s="22">
        <f t="shared" si="5"/>
        <v>207</v>
      </c>
      <c r="W18" s="11">
        <v>61</v>
      </c>
      <c r="X18" s="11">
        <v>3</v>
      </c>
      <c r="Y18" s="23">
        <v>59</v>
      </c>
      <c r="Z18" s="32">
        <f t="shared" si="6"/>
        <v>2.5084745762711864</v>
      </c>
      <c r="AA18" s="32">
        <f t="shared" si="7"/>
        <v>0.5903515944399019</v>
      </c>
      <c r="AB18" s="31">
        <v>499</v>
      </c>
      <c r="AC18" s="23">
        <f t="shared" si="4"/>
        <v>2</v>
      </c>
    </row>
    <row r="19" spans="1:29" s="11" customFormat="1" ht="19.5" customHeight="1">
      <c r="A19" s="12">
        <v>5</v>
      </c>
      <c r="B19" s="13" t="str">
        <f>'[1]Viec 04T-2017'!B19</f>
        <v>Bắc Ninh</v>
      </c>
      <c r="C19" s="10">
        <f>'[1]Viec 04T-2017'!C19</f>
        <v>4183</v>
      </c>
      <c r="D19" s="10">
        <v>2218</v>
      </c>
      <c r="E19" s="10">
        <v>1965</v>
      </c>
      <c r="F19" s="10">
        <f>'[1]Viec 04T-2017'!F19</f>
        <v>18</v>
      </c>
      <c r="G19" s="10">
        <f>'[1]Viec 04T-2017'!G19</f>
        <v>0</v>
      </c>
      <c r="H19" s="10">
        <f>'[1]Viec 04T-2017'!H19</f>
        <v>4165</v>
      </c>
      <c r="I19" s="10">
        <f>'[1]Viec 04T-2017'!I19</f>
        <v>2986</v>
      </c>
      <c r="J19" s="10">
        <f>'[1]Viec 04T-2017'!J19</f>
        <v>1518</v>
      </c>
      <c r="K19" s="10">
        <f>'[1]Viec 04T-2017'!K19</f>
        <v>11</v>
      </c>
      <c r="L19" s="10">
        <f>'[1]Viec 04T-2017'!L19</f>
        <v>1396</v>
      </c>
      <c r="M19" s="10">
        <f>'[1]Viec 04T-2017'!M19</f>
        <v>42</v>
      </c>
      <c r="N19" s="10">
        <f>'[1]Viec 04T-2017'!N19</f>
        <v>7</v>
      </c>
      <c r="O19" s="10">
        <f>'[1]Viec 04T-2017'!O19</f>
        <v>0</v>
      </c>
      <c r="P19" s="10">
        <f>'[1]Viec 04T-2017'!P19</f>
        <v>12</v>
      </c>
      <c r="Q19" s="10">
        <f>'[1]Viec 04T-2017'!Q19</f>
        <v>1179</v>
      </c>
      <c r="R19" s="10">
        <f t="shared" si="1"/>
        <v>2636</v>
      </c>
      <c r="S19" s="24">
        <f t="shared" si="2"/>
        <v>0.5120562625586068</v>
      </c>
      <c r="T19" s="31">
        <v>2218</v>
      </c>
      <c r="U19" s="33">
        <f t="shared" si="3"/>
        <v>1965</v>
      </c>
      <c r="V19" s="22">
        <f t="shared" si="5"/>
        <v>1457</v>
      </c>
      <c r="W19" s="11">
        <v>41</v>
      </c>
      <c r="X19" s="11">
        <v>25</v>
      </c>
      <c r="Y19" s="23">
        <v>1011</v>
      </c>
      <c r="Z19" s="32">
        <f t="shared" si="6"/>
        <v>0.4411473788328388</v>
      </c>
      <c r="AA19" s="32">
        <f t="shared" si="7"/>
        <v>0.7169267707082834</v>
      </c>
      <c r="AB19" s="31">
        <v>1207</v>
      </c>
      <c r="AC19" s="23">
        <f t="shared" si="4"/>
        <v>-28</v>
      </c>
    </row>
    <row r="20" spans="1:29" s="11" customFormat="1" ht="19.5" customHeight="1">
      <c r="A20" s="14">
        <v>6</v>
      </c>
      <c r="B20" s="13" t="str">
        <f>'[1]Viec 04T-2017'!B20</f>
        <v>Bến Tre</v>
      </c>
      <c r="C20" s="10">
        <f>'[1]Viec 04T-2017'!C20</f>
        <v>10135</v>
      </c>
      <c r="D20" s="10">
        <v>5629</v>
      </c>
      <c r="E20" s="10">
        <v>4506</v>
      </c>
      <c r="F20" s="10">
        <f>'[1]Viec 04T-2017'!F20</f>
        <v>51</v>
      </c>
      <c r="G20" s="10">
        <f>'[1]Viec 04T-2017'!G20</f>
        <v>2</v>
      </c>
      <c r="H20" s="10">
        <f>'[1]Viec 04T-2017'!H20</f>
        <v>10084</v>
      </c>
      <c r="I20" s="10">
        <f>'[1]Viec 04T-2017'!I20</f>
        <v>8057</v>
      </c>
      <c r="J20" s="10">
        <f>'[1]Viec 04T-2017'!J20</f>
        <v>3031</v>
      </c>
      <c r="K20" s="10">
        <f>'[1]Viec 04T-2017'!K20</f>
        <v>84</v>
      </c>
      <c r="L20" s="10">
        <f>'[1]Viec 04T-2017'!L20</f>
        <v>4747</v>
      </c>
      <c r="M20" s="10">
        <f>'[1]Viec 04T-2017'!M20</f>
        <v>169</v>
      </c>
      <c r="N20" s="10">
        <f>'[1]Viec 04T-2017'!N20</f>
        <v>2</v>
      </c>
      <c r="O20" s="10">
        <f>'[1]Viec 04T-2017'!O20</f>
        <v>1</v>
      </c>
      <c r="P20" s="10">
        <f>'[1]Viec 04T-2017'!P20</f>
        <v>23</v>
      </c>
      <c r="Q20" s="10">
        <f>'[1]Viec 04T-2017'!Q20</f>
        <v>2027</v>
      </c>
      <c r="R20" s="10">
        <f t="shared" si="1"/>
        <v>6969</v>
      </c>
      <c r="S20" s="24">
        <f t="shared" si="2"/>
        <v>0.38662033014769764</v>
      </c>
      <c r="T20" s="31">
        <v>5629</v>
      </c>
      <c r="U20" s="33">
        <f t="shared" si="3"/>
        <v>4506</v>
      </c>
      <c r="V20" s="22">
        <f t="shared" si="5"/>
        <v>4942</v>
      </c>
      <c r="W20" s="11">
        <v>16</v>
      </c>
      <c r="X20" s="11">
        <v>39</v>
      </c>
      <c r="Y20" s="23">
        <v>3581</v>
      </c>
      <c r="Z20" s="32">
        <f t="shared" si="6"/>
        <v>0.38006143535325326</v>
      </c>
      <c r="AA20" s="32">
        <f t="shared" si="7"/>
        <v>0.798988496628322</v>
      </c>
      <c r="AB20" s="31">
        <v>2048</v>
      </c>
      <c r="AC20" s="23">
        <f t="shared" si="4"/>
        <v>-21</v>
      </c>
    </row>
    <row r="21" spans="1:29" s="11" customFormat="1" ht="19.5" customHeight="1">
      <c r="A21" s="12">
        <v>7</v>
      </c>
      <c r="B21" s="13" t="str">
        <f>'[1]Viec 04T-2017'!B21</f>
        <v>Bình Dương</v>
      </c>
      <c r="C21" s="10">
        <f>'[1]Viec 04T-2017'!C21</f>
        <v>17101</v>
      </c>
      <c r="D21" s="10">
        <v>8637</v>
      </c>
      <c r="E21" s="10">
        <v>8464</v>
      </c>
      <c r="F21" s="10">
        <f>'[1]Viec 04T-2017'!F21</f>
        <v>105</v>
      </c>
      <c r="G21" s="10">
        <f>'[1]Viec 04T-2017'!G21</f>
        <v>11</v>
      </c>
      <c r="H21" s="10">
        <f>'[1]Viec 04T-2017'!H21</f>
        <v>16996</v>
      </c>
      <c r="I21" s="10">
        <f>'[1]Viec 04T-2017'!I21</f>
        <v>14559</v>
      </c>
      <c r="J21" s="10">
        <f>'[1]Viec 04T-2017'!J21</f>
        <v>5900</v>
      </c>
      <c r="K21" s="10">
        <f>'[1]Viec 04T-2017'!K21</f>
        <v>97</v>
      </c>
      <c r="L21" s="10">
        <f>'[1]Viec 04T-2017'!L21</f>
        <v>8026</v>
      </c>
      <c r="M21" s="10">
        <f>'[1]Viec 04T-2017'!M21</f>
        <v>352</v>
      </c>
      <c r="N21" s="10">
        <f>'[1]Viec 04T-2017'!N21</f>
        <v>21</v>
      </c>
      <c r="O21" s="10">
        <f>'[1]Viec 04T-2017'!O21</f>
        <v>0</v>
      </c>
      <c r="P21" s="10">
        <f>'[1]Viec 04T-2017'!P21</f>
        <v>163</v>
      </c>
      <c r="Q21" s="10">
        <f>'[1]Viec 04T-2017'!Q21</f>
        <v>2437</v>
      </c>
      <c r="R21" s="10">
        <f t="shared" si="1"/>
        <v>10999</v>
      </c>
      <c r="S21" s="24">
        <f t="shared" si="2"/>
        <v>0.41191015866474345</v>
      </c>
      <c r="T21" s="31">
        <v>8637</v>
      </c>
      <c r="U21" s="33">
        <f t="shared" si="3"/>
        <v>8464</v>
      </c>
      <c r="V21" s="22">
        <f t="shared" si="5"/>
        <v>8562</v>
      </c>
      <c r="W21" s="11">
        <v>6</v>
      </c>
      <c r="X21" s="11">
        <v>34</v>
      </c>
      <c r="Y21" s="23">
        <v>6286</v>
      </c>
      <c r="Z21" s="32">
        <f t="shared" si="6"/>
        <v>0.3620744511613109</v>
      </c>
      <c r="AA21" s="32">
        <f t="shared" si="7"/>
        <v>0.8566133207813603</v>
      </c>
      <c r="AB21" s="31">
        <v>2351</v>
      </c>
      <c r="AC21" s="23">
        <f t="shared" si="4"/>
        <v>86</v>
      </c>
    </row>
    <row r="22" spans="1:29" s="11" customFormat="1" ht="19.5" customHeight="1">
      <c r="A22" s="14">
        <v>8</v>
      </c>
      <c r="B22" s="13" t="str">
        <f>'[1]Viec 04T-2017'!B22</f>
        <v>Bình Định</v>
      </c>
      <c r="C22" s="10">
        <f>'[1]Viec 04T-2017'!C22</f>
        <v>5647</v>
      </c>
      <c r="D22" s="10">
        <v>3071</v>
      </c>
      <c r="E22" s="10">
        <v>2576</v>
      </c>
      <c r="F22" s="10">
        <f>'[1]Viec 04T-2017'!F22</f>
        <v>10</v>
      </c>
      <c r="G22" s="10">
        <f>'[1]Viec 04T-2017'!G22</f>
        <v>2</v>
      </c>
      <c r="H22" s="10">
        <f>'[1]Viec 04T-2017'!H22</f>
        <v>5637</v>
      </c>
      <c r="I22" s="10">
        <f>'[1]Viec 04T-2017'!I22</f>
        <v>3635</v>
      </c>
      <c r="J22" s="10">
        <f>'[1]Viec 04T-2017'!J22</f>
        <v>1500</v>
      </c>
      <c r="K22" s="10">
        <f>'[1]Viec 04T-2017'!K22</f>
        <v>21</v>
      </c>
      <c r="L22" s="10">
        <f>'[1]Viec 04T-2017'!L22</f>
        <v>2058</v>
      </c>
      <c r="M22" s="10">
        <f>'[1]Viec 04T-2017'!M22</f>
        <v>28</v>
      </c>
      <c r="N22" s="10">
        <f>'[1]Viec 04T-2017'!N22</f>
        <v>5</v>
      </c>
      <c r="O22" s="10">
        <f>'[1]Viec 04T-2017'!O22</f>
        <v>0</v>
      </c>
      <c r="P22" s="10">
        <f>'[1]Viec 04T-2017'!P22</f>
        <v>23</v>
      </c>
      <c r="Q22" s="10">
        <f>'[1]Viec 04T-2017'!Q22</f>
        <v>2002</v>
      </c>
      <c r="R22" s="10">
        <f t="shared" si="1"/>
        <v>4116</v>
      </c>
      <c r="S22" s="24">
        <f t="shared" si="2"/>
        <v>0.41843191196698765</v>
      </c>
      <c r="T22" s="31">
        <v>3071</v>
      </c>
      <c r="U22" s="33">
        <f t="shared" si="3"/>
        <v>2576</v>
      </c>
      <c r="V22" s="22">
        <f t="shared" si="5"/>
        <v>2114</v>
      </c>
      <c r="W22" s="11">
        <v>34</v>
      </c>
      <c r="X22" s="11">
        <v>33</v>
      </c>
      <c r="Y22" s="23">
        <v>1062</v>
      </c>
      <c r="Z22" s="32">
        <f t="shared" si="6"/>
        <v>0.9905838041431262</v>
      </c>
      <c r="AA22" s="32">
        <f t="shared" si="7"/>
        <v>0.6448465495831116</v>
      </c>
      <c r="AB22" s="31">
        <v>2009</v>
      </c>
      <c r="AC22" s="23">
        <f t="shared" si="4"/>
        <v>-7</v>
      </c>
    </row>
    <row r="23" spans="1:29" s="11" customFormat="1" ht="19.5" customHeight="1">
      <c r="A23" s="12">
        <v>9</v>
      </c>
      <c r="B23" s="13" t="str">
        <f>'[1]Viec 04T-2017'!B23</f>
        <v>Bình Phước</v>
      </c>
      <c r="C23" s="10">
        <f>'[1]Viec 04T-2017'!C23</f>
        <v>8957</v>
      </c>
      <c r="D23" s="10">
        <v>5315</v>
      </c>
      <c r="E23" s="10">
        <v>3642</v>
      </c>
      <c r="F23" s="10">
        <f>'[1]Viec 04T-2017'!F23</f>
        <v>110</v>
      </c>
      <c r="G23" s="10">
        <f>'[1]Viec 04T-2017'!G23</f>
        <v>1</v>
      </c>
      <c r="H23" s="10">
        <f>'[1]Viec 04T-2017'!H23</f>
        <v>8847</v>
      </c>
      <c r="I23" s="10">
        <f>'[1]Viec 04T-2017'!I23</f>
        <v>6077</v>
      </c>
      <c r="J23" s="10">
        <f>'[1]Viec 04T-2017'!J23</f>
        <v>2099</v>
      </c>
      <c r="K23" s="10">
        <f>'[1]Viec 04T-2017'!K23</f>
        <v>80</v>
      </c>
      <c r="L23" s="10">
        <f>'[1]Viec 04T-2017'!L23</f>
        <v>3640</v>
      </c>
      <c r="M23" s="10">
        <f>'[1]Viec 04T-2017'!M23</f>
        <v>165</v>
      </c>
      <c r="N23" s="10">
        <f>'[1]Viec 04T-2017'!N23</f>
        <v>7</v>
      </c>
      <c r="O23" s="10">
        <f>'[1]Viec 04T-2017'!O23</f>
        <v>0</v>
      </c>
      <c r="P23" s="10">
        <f>'[1]Viec 04T-2017'!P23</f>
        <v>86</v>
      </c>
      <c r="Q23" s="10">
        <f>'[1]Viec 04T-2017'!Q23</f>
        <v>2770</v>
      </c>
      <c r="R23" s="10">
        <f t="shared" si="1"/>
        <v>6668</v>
      </c>
      <c r="S23" s="24">
        <f t="shared" si="2"/>
        <v>0.35856508145466515</v>
      </c>
      <c r="T23" s="31">
        <v>5315</v>
      </c>
      <c r="U23" s="33">
        <f t="shared" si="3"/>
        <v>3642</v>
      </c>
      <c r="V23" s="22">
        <f t="shared" si="5"/>
        <v>3898</v>
      </c>
      <c r="W23" s="11">
        <v>20</v>
      </c>
      <c r="X23" s="11">
        <v>46</v>
      </c>
      <c r="Y23" s="23">
        <v>2536</v>
      </c>
      <c r="Z23" s="32">
        <f t="shared" si="6"/>
        <v>0.5370662460567823</v>
      </c>
      <c r="AA23" s="32">
        <f t="shared" si="7"/>
        <v>0.6868995139595343</v>
      </c>
      <c r="AB23" s="31">
        <v>2779</v>
      </c>
      <c r="AC23" s="23">
        <f t="shared" si="4"/>
        <v>-9</v>
      </c>
    </row>
    <row r="24" spans="1:29" s="11" customFormat="1" ht="19.5" customHeight="1">
      <c r="A24" s="14">
        <v>10</v>
      </c>
      <c r="B24" s="13" t="str">
        <f>'[1]Viec 04T-2017'!B24</f>
        <v>Bình Thuận</v>
      </c>
      <c r="C24" s="10">
        <f>'[1]Viec 04T-2017'!C24</f>
        <v>10378</v>
      </c>
      <c r="D24" s="10">
        <v>6492</v>
      </c>
      <c r="E24" s="10">
        <v>3886</v>
      </c>
      <c r="F24" s="10">
        <f>'[1]Viec 04T-2017'!F24</f>
        <v>48</v>
      </c>
      <c r="G24" s="10">
        <f>'[1]Viec 04T-2017'!G24</f>
        <v>2</v>
      </c>
      <c r="H24" s="10">
        <f>'[1]Viec 04T-2017'!H24</f>
        <v>10330</v>
      </c>
      <c r="I24" s="10">
        <f>'[1]Viec 04T-2017'!I24</f>
        <v>7904</v>
      </c>
      <c r="J24" s="10">
        <f>'[1]Viec 04T-2017'!J24</f>
        <v>2610</v>
      </c>
      <c r="K24" s="10">
        <f>'[1]Viec 04T-2017'!K24</f>
        <v>95</v>
      </c>
      <c r="L24" s="10">
        <f>'[1]Viec 04T-2017'!L24</f>
        <v>4891</v>
      </c>
      <c r="M24" s="10">
        <f>'[1]Viec 04T-2017'!M24</f>
        <v>95</v>
      </c>
      <c r="N24" s="10">
        <f>'[1]Viec 04T-2017'!N24</f>
        <v>23</v>
      </c>
      <c r="O24" s="10">
        <f>'[1]Viec 04T-2017'!O24</f>
        <v>13</v>
      </c>
      <c r="P24" s="10">
        <f>'[1]Viec 04T-2017'!P24</f>
        <v>177</v>
      </c>
      <c r="Q24" s="10">
        <f>'[1]Viec 04T-2017'!Q24</f>
        <v>2426</v>
      </c>
      <c r="R24" s="10">
        <f t="shared" si="1"/>
        <v>7625</v>
      </c>
      <c r="S24" s="24">
        <f t="shared" si="2"/>
        <v>0.3422317813765182</v>
      </c>
      <c r="T24" s="31">
        <v>6492</v>
      </c>
      <c r="U24" s="33">
        <f t="shared" si="3"/>
        <v>3886</v>
      </c>
      <c r="V24" s="22">
        <f t="shared" si="5"/>
        <v>5199</v>
      </c>
      <c r="W24" s="11">
        <v>12</v>
      </c>
      <c r="X24" s="11">
        <v>53</v>
      </c>
      <c r="Y24" s="23">
        <v>3943</v>
      </c>
      <c r="Z24" s="32">
        <f t="shared" si="6"/>
        <v>0.31853918336292164</v>
      </c>
      <c r="AA24" s="32">
        <f t="shared" si="7"/>
        <v>0.7651500484027105</v>
      </c>
      <c r="AB24" s="31">
        <v>2549</v>
      </c>
      <c r="AC24" s="23">
        <f t="shared" si="4"/>
        <v>-123</v>
      </c>
    </row>
    <row r="25" spans="1:29" s="11" customFormat="1" ht="19.5" customHeight="1">
      <c r="A25" s="12">
        <v>11</v>
      </c>
      <c r="B25" s="13" t="str">
        <f>'[1]Viec 04T-2017'!B25</f>
        <v>BR-V Tàu</v>
      </c>
      <c r="C25" s="10">
        <f>'[1]Viec 04T-2017'!C25</f>
        <v>8494</v>
      </c>
      <c r="D25" s="10">
        <v>4675</v>
      </c>
      <c r="E25" s="10">
        <v>3819</v>
      </c>
      <c r="F25" s="10">
        <f>'[1]Viec 04T-2017'!F25</f>
        <v>30</v>
      </c>
      <c r="G25" s="10">
        <f>'[1]Viec 04T-2017'!G25</f>
        <v>4</v>
      </c>
      <c r="H25" s="10">
        <f>'[1]Viec 04T-2017'!H25</f>
        <v>8464</v>
      </c>
      <c r="I25" s="10">
        <f>'[1]Viec 04T-2017'!I25</f>
        <v>6321</v>
      </c>
      <c r="J25" s="10">
        <f>'[1]Viec 04T-2017'!J25</f>
        <v>2548</v>
      </c>
      <c r="K25" s="10">
        <f>'[1]Viec 04T-2017'!K25</f>
        <v>40</v>
      </c>
      <c r="L25" s="10">
        <f>'[1]Viec 04T-2017'!L25</f>
        <v>3575</v>
      </c>
      <c r="M25" s="10">
        <f>'[1]Viec 04T-2017'!M25</f>
        <v>137</v>
      </c>
      <c r="N25" s="10">
        <f>'[1]Viec 04T-2017'!N25</f>
        <v>8</v>
      </c>
      <c r="O25" s="10">
        <f>'[1]Viec 04T-2017'!O25</f>
        <v>0</v>
      </c>
      <c r="P25" s="10">
        <f>'[1]Viec 04T-2017'!P25</f>
        <v>13</v>
      </c>
      <c r="Q25" s="10">
        <f>'[1]Viec 04T-2017'!Q25</f>
        <v>2143</v>
      </c>
      <c r="R25" s="10">
        <f t="shared" si="1"/>
        <v>5876</v>
      </c>
      <c r="S25" s="24">
        <f t="shared" si="2"/>
        <v>0.40942888783420345</v>
      </c>
      <c r="T25" s="31">
        <v>4675</v>
      </c>
      <c r="U25" s="33">
        <f t="shared" si="3"/>
        <v>3819</v>
      </c>
      <c r="V25" s="22">
        <f t="shared" si="5"/>
        <v>3733</v>
      </c>
      <c r="W25" s="11">
        <v>22</v>
      </c>
      <c r="X25" s="11">
        <v>35</v>
      </c>
      <c r="Y25" s="23">
        <v>2469</v>
      </c>
      <c r="Z25" s="32">
        <f t="shared" si="6"/>
        <v>0.5119481571486432</v>
      </c>
      <c r="AA25" s="32">
        <f t="shared" si="7"/>
        <v>0.7468100189035917</v>
      </c>
      <c r="AB25" s="31">
        <v>2206</v>
      </c>
      <c r="AC25" s="23">
        <f t="shared" si="4"/>
        <v>-63</v>
      </c>
    </row>
    <row r="26" spans="1:29" s="11" customFormat="1" ht="19.5" customHeight="1">
      <c r="A26" s="14">
        <v>12</v>
      </c>
      <c r="B26" s="13" t="str">
        <f>'[1]Viec 04T-2017'!B26</f>
        <v>Cà Mau</v>
      </c>
      <c r="C26" s="10">
        <f>'[1]Viec 04T-2017'!C26</f>
        <v>10800</v>
      </c>
      <c r="D26" s="10">
        <v>6869</v>
      </c>
      <c r="E26" s="10">
        <v>3931</v>
      </c>
      <c r="F26" s="10">
        <f>'[1]Viec 04T-2017'!F26</f>
        <v>83</v>
      </c>
      <c r="G26" s="10">
        <f>'[1]Viec 04T-2017'!G26</f>
        <v>2</v>
      </c>
      <c r="H26" s="10">
        <f>'[1]Viec 04T-2017'!H26</f>
        <v>10717</v>
      </c>
      <c r="I26" s="10">
        <f>'[1]Viec 04T-2017'!I26</f>
        <v>7429</v>
      </c>
      <c r="J26" s="10">
        <f>'[1]Viec 04T-2017'!J26</f>
        <v>2626</v>
      </c>
      <c r="K26" s="10">
        <f>'[1]Viec 04T-2017'!K26</f>
        <v>86</v>
      </c>
      <c r="L26" s="10">
        <f>'[1]Viec 04T-2017'!L26</f>
        <v>4585</v>
      </c>
      <c r="M26" s="10">
        <f>'[1]Viec 04T-2017'!M26</f>
        <v>81</v>
      </c>
      <c r="N26" s="10">
        <f>'[1]Viec 04T-2017'!N26</f>
        <v>13</v>
      </c>
      <c r="O26" s="10">
        <f>'[1]Viec 04T-2017'!O26</f>
        <v>0</v>
      </c>
      <c r="P26" s="10">
        <f>'[1]Viec 04T-2017'!P26</f>
        <v>38</v>
      </c>
      <c r="Q26" s="10">
        <f>'[1]Viec 04T-2017'!Q26</f>
        <v>3288</v>
      </c>
      <c r="R26" s="10">
        <f t="shared" si="1"/>
        <v>8005</v>
      </c>
      <c r="S26" s="24">
        <f t="shared" si="2"/>
        <v>0.36505586216179836</v>
      </c>
      <c r="T26" s="31">
        <v>6869</v>
      </c>
      <c r="U26" s="33">
        <f t="shared" si="3"/>
        <v>3931</v>
      </c>
      <c r="V26" s="22">
        <f t="shared" si="5"/>
        <v>4717</v>
      </c>
      <c r="W26" s="11">
        <v>11</v>
      </c>
      <c r="X26" s="11">
        <v>44</v>
      </c>
      <c r="Y26" s="23">
        <v>3638</v>
      </c>
      <c r="Z26" s="32">
        <f t="shared" si="6"/>
        <v>0.2965915338097856</v>
      </c>
      <c r="AA26" s="32">
        <f t="shared" si="7"/>
        <v>0.693197723243445</v>
      </c>
      <c r="AB26" s="31">
        <v>3231</v>
      </c>
      <c r="AC26" s="23">
        <f t="shared" si="4"/>
        <v>57</v>
      </c>
    </row>
    <row r="27" spans="1:29" s="11" customFormat="1" ht="19.5" customHeight="1">
      <c r="A27" s="12">
        <v>13</v>
      </c>
      <c r="B27" s="13" t="str">
        <f>'[1]Viec 04T-2017'!B27</f>
        <v>Cao Bằng</v>
      </c>
      <c r="C27" s="10">
        <f>'[1]Viec 04T-2017'!C27</f>
        <v>1167</v>
      </c>
      <c r="D27" s="10">
        <v>533</v>
      </c>
      <c r="E27" s="10">
        <v>634</v>
      </c>
      <c r="F27" s="10">
        <f>'[1]Viec 04T-2017'!F27</f>
        <v>9</v>
      </c>
      <c r="G27" s="10">
        <f>'[1]Viec 04T-2017'!G27</f>
        <v>2</v>
      </c>
      <c r="H27" s="10">
        <f>'[1]Viec 04T-2017'!H27</f>
        <v>1158</v>
      </c>
      <c r="I27" s="10">
        <f>'[1]Viec 04T-2017'!I27</f>
        <v>785</v>
      </c>
      <c r="J27" s="10">
        <f>'[1]Viec 04T-2017'!J27</f>
        <v>484</v>
      </c>
      <c r="K27" s="10">
        <f>'[1]Viec 04T-2017'!K27</f>
        <v>3</v>
      </c>
      <c r="L27" s="10">
        <f>'[1]Viec 04T-2017'!L27</f>
        <v>287</v>
      </c>
      <c r="M27" s="10">
        <f>'[1]Viec 04T-2017'!M27</f>
        <v>3</v>
      </c>
      <c r="N27" s="10">
        <f>'[1]Viec 04T-2017'!N27</f>
        <v>2</v>
      </c>
      <c r="O27" s="10">
        <f>'[1]Viec 04T-2017'!O27</f>
        <v>0</v>
      </c>
      <c r="P27" s="10">
        <f>'[1]Viec 04T-2017'!P27</f>
        <v>6</v>
      </c>
      <c r="Q27" s="10">
        <f>'[1]Viec 04T-2017'!Q27</f>
        <v>373</v>
      </c>
      <c r="R27" s="10">
        <f t="shared" si="1"/>
        <v>671</v>
      </c>
      <c r="S27" s="24">
        <f t="shared" si="2"/>
        <v>0.6203821656050955</v>
      </c>
      <c r="T27" s="31">
        <v>533</v>
      </c>
      <c r="U27" s="33">
        <f t="shared" si="3"/>
        <v>634</v>
      </c>
      <c r="V27" s="22">
        <f t="shared" si="5"/>
        <v>298</v>
      </c>
      <c r="W27" s="11">
        <v>62</v>
      </c>
      <c r="X27" s="11">
        <v>10</v>
      </c>
      <c r="Y27" s="23">
        <v>175</v>
      </c>
      <c r="Z27" s="32">
        <f t="shared" si="6"/>
        <v>0.7028571428571428</v>
      </c>
      <c r="AA27" s="32">
        <f t="shared" si="7"/>
        <v>0.6778929188255614</v>
      </c>
      <c r="AB27" s="31">
        <v>358</v>
      </c>
      <c r="AC27" s="23">
        <f t="shared" si="4"/>
        <v>15</v>
      </c>
    </row>
    <row r="28" spans="1:29" s="11" customFormat="1" ht="19.5" customHeight="1">
      <c r="A28" s="14">
        <v>14</v>
      </c>
      <c r="B28" s="13" t="str">
        <f>'[1]Viec 04T-2017'!B28</f>
        <v>Cần Thơ</v>
      </c>
      <c r="C28" s="10">
        <f>'[1]Viec 04T-2017'!C28</f>
        <v>9519</v>
      </c>
      <c r="D28" s="10">
        <v>5856</v>
      </c>
      <c r="E28" s="10">
        <v>3663</v>
      </c>
      <c r="F28" s="10">
        <f>'[1]Viec 04T-2017'!F28</f>
        <v>51</v>
      </c>
      <c r="G28" s="10">
        <f>'[1]Viec 04T-2017'!G28</f>
        <v>7</v>
      </c>
      <c r="H28" s="10">
        <f>'[1]Viec 04T-2017'!H28</f>
        <v>9468</v>
      </c>
      <c r="I28" s="10">
        <f>'[1]Viec 04T-2017'!I28</f>
        <v>6979</v>
      </c>
      <c r="J28" s="10">
        <f>'[1]Viec 04T-2017'!J28</f>
        <v>2071</v>
      </c>
      <c r="K28" s="10">
        <f>'[1]Viec 04T-2017'!K28</f>
        <v>133</v>
      </c>
      <c r="L28" s="10">
        <f>'[1]Viec 04T-2017'!L28</f>
        <v>4503</v>
      </c>
      <c r="M28" s="10">
        <f>'[1]Viec 04T-2017'!M28</f>
        <v>103</v>
      </c>
      <c r="N28" s="10">
        <f>'[1]Viec 04T-2017'!N28</f>
        <v>20</v>
      </c>
      <c r="O28" s="10">
        <f>'[1]Viec 04T-2017'!O28</f>
        <v>2</v>
      </c>
      <c r="P28" s="10">
        <f>'[1]Viec 04T-2017'!P28</f>
        <v>147</v>
      </c>
      <c r="Q28" s="10">
        <f>'[1]Viec 04T-2017'!Q28</f>
        <v>2489</v>
      </c>
      <c r="R28" s="10">
        <f t="shared" si="1"/>
        <v>7264</v>
      </c>
      <c r="S28" s="24">
        <f t="shared" si="2"/>
        <v>0.315804556526723</v>
      </c>
      <c r="T28" s="31">
        <v>5856</v>
      </c>
      <c r="U28" s="33">
        <f t="shared" si="3"/>
        <v>3663</v>
      </c>
      <c r="V28" s="22">
        <f t="shared" si="5"/>
        <v>4775</v>
      </c>
      <c r="W28" s="11">
        <v>17</v>
      </c>
      <c r="X28" s="11">
        <v>59</v>
      </c>
      <c r="Y28" s="23">
        <v>3176</v>
      </c>
      <c r="Z28" s="32">
        <f t="shared" si="6"/>
        <v>0.503463476070529</v>
      </c>
      <c r="AA28" s="32">
        <f t="shared" si="7"/>
        <v>0.7371144909167723</v>
      </c>
      <c r="AB28" s="31">
        <v>2680</v>
      </c>
      <c r="AC28" s="23">
        <f t="shared" si="4"/>
        <v>-191</v>
      </c>
    </row>
    <row r="29" spans="1:29" s="11" customFormat="1" ht="19.5" customHeight="1">
      <c r="A29" s="12">
        <v>15</v>
      </c>
      <c r="B29" s="13" t="str">
        <f>'[1]Viec 04T-2017'!B29</f>
        <v>Đà Nẵng</v>
      </c>
      <c r="C29" s="10">
        <f>'[1]Viec 04T-2017'!C29</f>
        <v>8024</v>
      </c>
      <c r="D29" s="10">
        <v>4825</v>
      </c>
      <c r="E29" s="10">
        <v>3199</v>
      </c>
      <c r="F29" s="10">
        <f>'[1]Viec 04T-2017'!F29</f>
        <v>88</v>
      </c>
      <c r="G29" s="10">
        <f>'[1]Viec 04T-2017'!G29</f>
        <v>7</v>
      </c>
      <c r="H29" s="10">
        <f>'[1]Viec 04T-2017'!H29</f>
        <v>7936</v>
      </c>
      <c r="I29" s="10">
        <f>'[1]Viec 04T-2017'!I29</f>
        <v>5246</v>
      </c>
      <c r="J29" s="10">
        <f>'[1]Viec 04T-2017'!J29</f>
        <v>1854</v>
      </c>
      <c r="K29" s="10">
        <f>'[1]Viec 04T-2017'!K29</f>
        <v>75</v>
      </c>
      <c r="L29" s="10">
        <f>'[1]Viec 04T-2017'!L29</f>
        <v>3228</v>
      </c>
      <c r="M29" s="10">
        <f>'[1]Viec 04T-2017'!M29</f>
        <v>48</v>
      </c>
      <c r="N29" s="10">
        <f>'[1]Viec 04T-2017'!N29</f>
        <v>9</v>
      </c>
      <c r="O29" s="10">
        <f>'[1]Viec 04T-2017'!O29</f>
        <v>0</v>
      </c>
      <c r="P29" s="10">
        <f>'[1]Viec 04T-2017'!P29</f>
        <v>32</v>
      </c>
      <c r="Q29" s="10">
        <f>'[1]Viec 04T-2017'!Q29</f>
        <v>2690</v>
      </c>
      <c r="R29" s="10">
        <f t="shared" si="1"/>
        <v>6007</v>
      </c>
      <c r="S29" s="24">
        <f t="shared" si="2"/>
        <v>0.36770873046130387</v>
      </c>
      <c r="T29" s="31">
        <v>4825</v>
      </c>
      <c r="U29" s="33">
        <f t="shared" si="3"/>
        <v>3199</v>
      </c>
      <c r="V29" s="22">
        <f t="shared" si="5"/>
        <v>3317</v>
      </c>
      <c r="W29" s="11">
        <v>25</v>
      </c>
      <c r="X29" s="11">
        <v>42</v>
      </c>
      <c r="Y29" s="23">
        <v>2074</v>
      </c>
      <c r="Z29" s="32">
        <f t="shared" si="6"/>
        <v>0.5993249758919962</v>
      </c>
      <c r="AA29" s="32">
        <f t="shared" si="7"/>
        <v>0.6610383064516129</v>
      </c>
      <c r="AB29" s="31">
        <v>2751</v>
      </c>
      <c r="AC29" s="23">
        <f t="shared" si="4"/>
        <v>-61</v>
      </c>
    </row>
    <row r="30" spans="1:29" s="11" customFormat="1" ht="19.5" customHeight="1">
      <c r="A30" s="14">
        <v>16</v>
      </c>
      <c r="B30" s="13" t="str">
        <f>'[1]Viec 04T-2017'!B30</f>
        <v>Đắk Lắc</v>
      </c>
      <c r="C30" s="10">
        <f>'[1]Viec 04T-2017'!C30</f>
        <v>10307</v>
      </c>
      <c r="D30" s="10">
        <v>5172</v>
      </c>
      <c r="E30" s="10">
        <v>5135</v>
      </c>
      <c r="F30" s="10">
        <f>'[1]Viec 04T-2017'!F30</f>
        <v>43</v>
      </c>
      <c r="G30" s="10">
        <f>'[1]Viec 04T-2017'!G30</f>
        <v>17</v>
      </c>
      <c r="H30" s="10">
        <f>'[1]Viec 04T-2017'!H30</f>
        <v>10264</v>
      </c>
      <c r="I30" s="10">
        <f>'[1]Viec 04T-2017'!I30</f>
        <v>7568</v>
      </c>
      <c r="J30" s="10">
        <f>'[1]Viec 04T-2017'!J30</f>
        <v>3809</v>
      </c>
      <c r="K30" s="10">
        <f>'[1]Viec 04T-2017'!K30</f>
        <v>99</v>
      </c>
      <c r="L30" s="10">
        <f>'[1]Viec 04T-2017'!L30</f>
        <v>3504</v>
      </c>
      <c r="M30" s="10">
        <f>'[1]Viec 04T-2017'!M30</f>
        <v>127</v>
      </c>
      <c r="N30" s="10">
        <f>'[1]Viec 04T-2017'!N30</f>
        <v>10</v>
      </c>
      <c r="O30" s="10">
        <f>'[1]Viec 04T-2017'!O30</f>
        <v>0</v>
      </c>
      <c r="P30" s="10">
        <f>'[1]Viec 04T-2017'!P30</f>
        <v>19</v>
      </c>
      <c r="Q30" s="10">
        <f>'[1]Viec 04T-2017'!Q30</f>
        <v>2696</v>
      </c>
      <c r="R30" s="10">
        <f t="shared" si="1"/>
        <v>6356</v>
      </c>
      <c r="S30" s="24">
        <f t="shared" si="2"/>
        <v>0.516384778012685</v>
      </c>
      <c r="T30" s="31">
        <v>5172</v>
      </c>
      <c r="U30" s="33">
        <f t="shared" si="3"/>
        <v>5135</v>
      </c>
      <c r="V30" s="22">
        <f t="shared" si="5"/>
        <v>3660</v>
      </c>
      <c r="W30" s="11">
        <v>13</v>
      </c>
      <c r="X30" s="11">
        <v>23</v>
      </c>
      <c r="Y30" s="23">
        <v>2543</v>
      </c>
      <c r="Z30" s="32">
        <f t="shared" si="6"/>
        <v>0.43924498623672825</v>
      </c>
      <c r="AA30" s="32">
        <f t="shared" si="7"/>
        <v>0.7373343725643025</v>
      </c>
      <c r="AB30" s="31">
        <v>2629</v>
      </c>
      <c r="AC30" s="23">
        <f t="shared" si="4"/>
        <v>67</v>
      </c>
    </row>
    <row r="31" spans="1:29" s="11" customFormat="1" ht="19.5" customHeight="1">
      <c r="A31" s="12">
        <v>17</v>
      </c>
      <c r="B31" s="13" t="str">
        <f>'[1]Viec 04T-2017'!B31</f>
        <v>Đắk Nông</v>
      </c>
      <c r="C31" s="10">
        <f>'[1]Viec 04T-2017'!C31</f>
        <v>3491</v>
      </c>
      <c r="D31" s="10">
        <v>2149</v>
      </c>
      <c r="E31" s="10">
        <v>1342</v>
      </c>
      <c r="F31" s="10">
        <f>'[1]Viec 04T-2017'!F31</f>
        <v>9</v>
      </c>
      <c r="G31" s="10">
        <f>'[1]Viec 04T-2017'!G31</f>
        <v>1</v>
      </c>
      <c r="H31" s="10">
        <f>'[1]Viec 04T-2017'!H31</f>
        <v>3482</v>
      </c>
      <c r="I31" s="10">
        <f>'[1]Viec 04T-2017'!I31</f>
        <v>2395</v>
      </c>
      <c r="J31" s="10">
        <f>'[1]Viec 04T-2017'!J31</f>
        <v>822</v>
      </c>
      <c r="K31" s="10">
        <f>'[1]Viec 04T-2017'!K31</f>
        <v>20</v>
      </c>
      <c r="L31" s="10">
        <f>'[1]Viec 04T-2017'!L31</f>
        <v>1477</v>
      </c>
      <c r="M31" s="10">
        <f>'[1]Viec 04T-2017'!M31</f>
        <v>73</v>
      </c>
      <c r="N31" s="10">
        <f>'[1]Viec 04T-2017'!N31</f>
        <v>2</v>
      </c>
      <c r="O31" s="10">
        <f>'[1]Viec 04T-2017'!O31</f>
        <v>0</v>
      </c>
      <c r="P31" s="10">
        <f>'[1]Viec 04T-2017'!P31</f>
        <v>1</v>
      </c>
      <c r="Q31" s="10">
        <f>'[1]Viec 04T-2017'!Q31</f>
        <v>1087</v>
      </c>
      <c r="R31" s="10">
        <f t="shared" si="1"/>
        <v>2640</v>
      </c>
      <c r="S31" s="24">
        <f t="shared" si="2"/>
        <v>0.3515657620041754</v>
      </c>
      <c r="T31" s="31">
        <v>2149</v>
      </c>
      <c r="U31" s="33">
        <f t="shared" si="3"/>
        <v>1342</v>
      </c>
      <c r="V31" s="22">
        <f t="shared" si="5"/>
        <v>1553</v>
      </c>
      <c r="W31" s="11">
        <v>44</v>
      </c>
      <c r="X31" s="11">
        <v>50</v>
      </c>
      <c r="Y31" s="23">
        <v>1070</v>
      </c>
      <c r="Z31" s="32">
        <f t="shared" si="6"/>
        <v>0.4514018691588785</v>
      </c>
      <c r="AA31" s="32">
        <f t="shared" si="7"/>
        <v>0.6878230901780585</v>
      </c>
      <c r="AB31" s="31">
        <v>1079</v>
      </c>
      <c r="AC31" s="23">
        <f t="shared" si="4"/>
        <v>8</v>
      </c>
    </row>
    <row r="32" spans="1:29" s="11" customFormat="1" ht="19.5" customHeight="1">
      <c r="A32" s="14">
        <v>18</v>
      </c>
      <c r="B32" s="13" t="str">
        <f>'[1]Viec 04T-2017'!B32</f>
        <v>Điện Biên</v>
      </c>
      <c r="C32" s="10">
        <f>'[1]Viec 04T-2017'!C32</f>
        <v>1672</v>
      </c>
      <c r="D32" s="10">
        <v>498</v>
      </c>
      <c r="E32" s="10">
        <v>1174</v>
      </c>
      <c r="F32" s="10">
        <f>'[1]Viec 04T-2017'!F32</f>
        <v>34</v>
      </c>
      <c r="G32" s="10">
        <f>'[1]Viec 04T-2017'!G32</f>
        <v>0</v>
      </c>
      <c r="H32" s="10">
        <f>'[1]Viec 04T-2017'!H32</f>
        <v>1638</v>
      </c>
      <c r="I32" s="10">
        <f>'[1]Viec 04T-2017'!I32</f>
        <v>1233</v>
      </c>
      <c r="J32" s="10">
        <f>'[1]Viec 04T-2017'!J32</f>
        <v>882</v>
      </c>
      <c r="K32" s="10">
        <f>'[1]Viec 04T-2017'!K32</f>
        <v>5</v>
      </c>
      <c r="L32" s="10">
        <f>'[1]Viec 04T-2017'!L32</f>
        <v>335</v>
      </c>
      <c r="M32" s="10">
        <f>'[1]Viec 04T-2017'!M32</f>
        <v>6</v>
      </c>
      <c r="N32" s="10">
        <f>'[1]Viec 04T-2017'!N32</f>
        <v>0</v>
      </c>
      <c r="O32" s="10">
        <f>'[1]Viec 04T-2017'!O32</f>
        <v>0</v>
      </c>
      <c r="P32" s="10">
        <f>'[1]Viec 04T-2017'!P32</f>
        <v>5</v>
      </c>
      <c r="Q32" s="10">
        <f>'[1]Viec 04T-2017'!Q32</f>
        <v>405</v>
      </c>
      <c r="R32" s="10">
        <f t="shared" si="1"/>
        <v>751</v>
      </c>
      <c r="S32" s="24">
        <f t="shared" si="2"/>
        <v>0.7193836171938361</v>
      </c>
      <c r="T32" s="31">
        <v>498</v>
      </c>
      <c r="U32" s="33">
        <f t="shared" si="3"/>
        <v>1174</v>
      </c>
      <c r="V32" s="22">
        <f t="shared" si="5"/>
        <v>346</v>
      </c>
      <c r="W32" s="11">
        <v>58</v>
      </c>
      <c r="X32" s="11">
        <v>2</v>
      </c>
      <c r="Y32" s="23">
        <v>80</v>
      </c>
      <c r="Z32" s="32">
        <f t="shared" si="6"/>
        <v>3.325</v>
      </c>
      <c r="AA32" s="32">
        <f t="shared" si="7"/>
        <v>0.7527472527472527</v>
      </c>
      <c r="AB32" s="31">
        <v>418</v>
      </c>
      <c r="AC32" s="23">
        <f t="shared" si="4"/>
        <v>-13</v>
      </c>
    </row>
    <row r="33" spans="1:29" s="11" customFormat="1" ht="19.5" customHeight="1">
      <c r="A33" s="12">
        <v>19</v>
      </c>
      <c r="B33" s="13" t="str">
        <f>'[1]Viec 04T-2017'!B33</f>
        <v>Đồng Nai</v>
      </c>
      <c r="C33" s="10">
        <f>'[1]Viec 04T-2017'!C33</f>
        <v>18423</v>
      </c>
      <c r="D33" s="10">
        <v>11943</v>
      </c>
      <c r="E33" s="10">
        <v>6480</v>
      </c>
      <c r="F33" s="10">
        <f>'[1]Viec 04T-2017'!F33</f>
        <v>126</v>
      </c>
      <c r="G33" s="10">
        <f>'[1]Viec 04T-2017'!G33</f>
        <v>27</v>
      </c>
      <c r="H33" s="10">
        <f>'[1]Viec 04T-2017'!H33</f>
        <v>18297</v>
      </c>
      <c r="I33" s="10">
        <f>'[1]Viec 04T-2017'!I33</f>
        <v>12819</v>
      </c>
      <c r="J33" s="10">
        <f>'[1]Viec 04T-2017'!J33</f>
        <v>4553</v>
      </c>
      <c r="K33" s="10">
        <f>'[1]Viec 04T-2017'!K33</f>
        <v>131</v>
      </c>
      <c r="L33" s="10">
        <f>'[1]Viec 04T-2017'!L33</f>
        <v>7750</v>
      </c>
      <c r="M33" s="10">
        <f>'[1]Viec 04T-2017'!M33</f>
        <v>328</v>
      </c>
      <c r="N33" s="10">
        <f>'[1]Viec 04T-2017'!N33</f>
        <v>20</v>
      </c>
      <c r="O33" s="10">
        <f>'[1]Viec 04T-2017'!O33</f>
        <v>1</v>
      </c>
      <c r="P33" s="10">
        <f>'[1]Viec 04T-2017'!P33</f>
        <v>36</v>
      </c>
      <c r="Q33" s="10">
        <f>'[1]Viec 04T-2017'!Q33</f>
        <v>5478</v>
      </c>
      <c r="R33" s="10">
        <f t="shared" si="1"/>
        <v>13613</v>
      </c>
      <c r="S33" s="24">
        <f t="shared" si="2"/>
        <v>0.3653951166237616</v>
      </c>
      <c r="T33" s="31">
        <v>11943</v>
      </c>
      <c r="U33" s="33">
        <f t="shared" si="3"/>
        <v>6480</v>
      </c>
      <c r="V33" s="22">
        <f t="shared" si="5"/>
        <v>8135</v>
      </c>
      <c r="W33" s="11">
        <v>5</v>
      </c>
      <c r="X33" s="11">
        <v>43</v>
      </c>
      <c r="Y33" s="23">
        <v>6297</v>
      </c>
      <c r="Z33" s="32">
        <f t="shared" si="6"/>
        <v>0.29188502461489596</v>
      </c>
      <c r="AA33" s="32">
        <f t="shared" si="7"/>
        <v>0.7006066568289884</v>
      </c>
      <c r="AB33" s="31">
        <v>5646</v>
      </c>
      <c r="AC33" s="23">
        <f t="shared" si="4"/>
        <v>-168</v>
      </c>
    </row>
    <row r="34" spans="1:29" s="11" customFormat="1" ht="19.5" customHeight="1">
      <c r="A34" s="14">
        <v>20</v>
      </c>
      <c r="B34" s="13" t="str">
        <f>'[1]Viec 04T-2017'!B34</f>
        <v>Đồng Tháp</v>
      </c>
      <c r="C34" s="10">
        <f>'[1]Viec 04T-2017'!C34</f>
        <v>11528</v>
      </c>
      <c r="D34" s="10">
        <v>5261</v>
      </c>
      <c r="E34" s="10">
        <v>6267</v>
      </c>
      <c r="F34" s="10">
        <f>'[1]Viec 04T-2017'!F34</f>
        <v>47</v>
      </c>
      <c r="G34" s="10">
        <f>'[1]Viec 04T-2017'!G34</f>
        <v>0</v>
      </c>
      <c r="H34" s="10">
        <f>'[1]Viec 04T-2017'!H34</f>
        <v>11481</v>
      </c>
      <c r="I34" s="10">
        <f>'[1]Viec 04T-2017'!I34</f>
        <v>8581</v>
      </c>
      <c r="J34" s="10">
        <f>'[1]Viec 04T-2017'!J34</f>
        <v>4416</v>
      </c>
      <c r="K34" s="10">
        <f>'[1]Viec 04T-2017'!K34</f>
        <v>103</v>
      </c>
      <c r="L34" s="10">
        <f>'[1]Viec 04T-2017'!L34</f>
        <v>3890</v>
      </c>
      <c r="M34" s="10">
        <f>'[1]Viec 04T-2017'!M34</f>
        <v>132</v>
      </c>
      <c r="N34" s="10">
        <f>'[1]Viec 04T-2017'!N34</f>
        <v>9</v>
      </c>
      <c r="O34" s="10">
        <f>'[1]Viec 04T-2017'!O34</f>
        <v>0</v>
      </c>
      <c r="P34" s="10">
        <f>'[1]Viec 04T-2017'!P34</f>
        <v>31</v>
      </c>
      <c r="Q34" s="10">
        <f>'[1]Viec 04T-2017'!Q34</f>
        <v>2900</v>
      </c>
      <c r="R34" s="10">
        <f t="shared" si="1"/>
        <v>6962</v>
      </c>
      <c r="S34" s="24">
        <f t="shared" si="2"/>
        <v>0.5266285980654936</v>
      </c>
      <c r="T34" s="31">
        <v>5261</v>
      </c>
      <c r="U34" s="33">
        <f t="shared" si="3"/>
        <v>6267</v>
      </c>
      <c r="V34" s="22">
        <f t="shared" si="5"/>
        <v>4062</v>
      </c>
      <c r="W34" s="11">
        <v>9</v>
      </c>
      <c r="X34" s="11">
        <v>21</v>
      </c>
      <c r="Y34" s="23">
        <v>2346</v>
      </c>
      <c r="Z34" s="32">
        <f t="shared" si="6"/>
        <v>0.731457800511509</v>
      </c>
      <c r="AA34" s="32">
        <f t="shared" si="7"/>
        <v>0.7474087623029353</v>
      </c>
      <c r="AB34" s="31">
        <v>2915</v>
      </c>
      <c r="AC34" s="23">
        <f t="shared" si="4"/>
        <v>-15</v>
      </c>
    </row>
    <row r="35" spans="1:29" s="11" customFormat="1" ht="19.5" customHeight="1">
      <c r="A35" s="12">
        <v>21</v>
      </c>
      <c r="B35" s="13" t="str">
        <f>'[1]Viec 04T-2017'!B35</f>
        <v>Gia Lai</v>
      </c>
      <c r="C35" s="10">
        <f>'[1]Viec 04T-2017'!C35</f>
        <v>8351</v>
      </c>
      <c r="D35" s="10">
        <v>5075</v>
      </c>
      <c r="E35" s="10">
        <v>3276</v>
      </c>
      <c r="F35" s="10">
        <f>'[1]Viec 04T-2017'!F35</f>
        <v>33</v>
      </c>
      <c r="G35" s="10">
        <f>'[1]Viec 04T-2017'!G35</f>
        <v>62</v>
      </c>
      <c r="H35" s="10">
        <f>'[1]Viec 04T-2017'!H35</f>
        <v>8318</v>
      </c>
      <c r="I35" s="10">
        <f>'[1]Viec 04T-2017'!I35</f>
        <v>5750</v>
      </c>
      <c r="J35" s="10">
        <f>'[1]Viec 04T-2017'!J35</f>
        <v>2115</v>
      </c>
      <c r="K35" s="10">
        <f>'[1]Viec 04T-2017'!K35</f>
        <v>68</v>
      </c>
      <c r="L35" s="10">
        <f>'[1]Viec 04T-2017'!L35</f>
        <v>3464</v>
      </c>
      <c r="M35" s="10">
        <f>'[1]Viec 04T-2017'!M35</f>
        <v>71</v>
      </c>
      <c r="N35" s="10">
        <f>'[1]Viec 04T-2017'!N35</f>
        <v>21</v>
      </c>
      <c r="O35" s="10">
        <f>'[1]Viec 04T-2017'!O35</f>
        <v>0</v>
      </c>
      <c r="P35" s="10">
        <f>'[1]Viec 04T-2017'!P35</f>
        <v>11</v>
      </c>
      <c r="Q35" s="10">
        <f>'[1]Viec 04T-2017'!Q35</f>
        <v>2568</v>
      </c>
      <c r="R35" s="10">
        <f t="shared" si="1"/>
        <v>6135</v>
      </c>
      <c r="S35" s="24">
        <f t="shared" si="2"/>
        <v>0.37965217391304346</v>
      </c>
      <c r="T35" s="31">
        <v>5075</v>
      </c>
      <c r="U35" s="33">
        <f t="shared" si="3"/>
        <v>3276</v>
      </c>
      <c r="V35" s="22">
        <f t="shared" si="5"/>
        <v>3567</v>
      </c>
      <c r="W35" s="11">
        <v>24</v>
      </c>
      <c r="X35" s="11">
        <v>40</v>
      </c>
      <c r="Y35" s="23">
        <v>2467</v>
      </c>
      <c r="Z35" s="32">
        <f t="shared" si="6"/>
        <v>0.4458856911228212</v>
      </c>
      <c r="AA35" s="32">
        <f t="shared" si="7"/>
        <v>0.6912719403702813</v>
      </c>
      <c r="AB35" s="31">
        <v>2608</v>
      </c>
      <c r="AC35" s="23">
        <f t="shared" si="4"/>
        <v>-40</v>
      </c>
    </row>
    <row r="36" spans="1:29" s="11" customFormat="1" ht="19.5" customHeight="1">
      <c r="A36" s="14">
        <v>22</v>
      </c>
      <c r="B36" s="13" t="str">
        <f>'[1]Viec 04T-2017'!B36</f>
        <v>Hà Giang</v>
      </c>
      <c r="C36" s="10">
        <f>'[1]Viec 04T-2017'!C36</f>
        <v>1342</v>
      </c>
      <c r="D36" s="10">
        <v>474</v>
      </c>
      <c r="E36" s="10">
        <v>868</v>
      </c>
      <c r="F36" s="10">
        <f>'[1]Viec 04T-2017'!F36</f>
        <v>3</v>
      </c>
      <c r="G36" s="10">
        <f>'[1]Viec 04T-2017'!G36</f>
        <v>1</v>
      </c>
      <c r="H36" s="10">
        <f>'[1]Viec 04T-2017'!H36</f>
        <v>1339</v>
      </c>
      <c r="I36" s="10">
        <f>'[1]Viec 04T-2017'!I36</f>
        <v>977</v>
      </c>
      <c r="J36" s="10">
        <f>'[1]Viec 04T-2017'!J36</f>
        <v>632</v>
      </c>
      <c r="K36" s="10">
        <f>'[1]Viec 04T-2017'!K36</f>
        <v>6</v>
      </c>
      <c r="L36" s="10">
        <f>'[1]Viec 04T-2017'!L36</f>
        <v>328</v>
      </c>
      <c r="M36" s="10">
        <f>'[1]Viec 04T-2017'!M36</f>
        <v>8</v>
      </c>
      <c r="N36" s="10">
        <f>'[1]Viec 04T-2017'!N36</f>
        <v>0</v>
      </c>
      <c r="O36" s="10">
        <f>'[1]Viec 04T-2017'!O36</f>
        <v>0</v>
      </c>
      <c r="P36" s="10">
        <f>'[1]Viec 04T-2017'!P36</f>
        <v>3</v>
      </c>
      <c r="Q36" s="10">
        <f>'[1]Viec 04T-2017'!Q36</f>
        <v>362</v>
      </c>
      <c r="R36" s="10">
        <f t="shared" si="1"/>
        <v>701</v>
      </c>
      <c r="S36" s="24">
        <f t="shared" si="2"/>
        <v>0.6530194472876152</v>
      </c>
      <c r="T36" s="31">
        <v>474</v>
      </c>
      <c r="U36" s="33">
        <f t="shared" si="3"/>
        <v>868</v>
      </c>
      <c r="V36" s="22">
        <f t="shared" si="5"/>
        <v>339</v>
      </c>
      <c r="W36" s="11">
        <v>60</v>
      </c>
      <c r="X36" s="11">
        <v>6</v>
      </c>
      <c r="Y36" s="23">
        <v>98</v>
      </c>
      <c r="Z36" s="32">
        <f t="shared" si="6"/>
        <v>2.4591836734693877</v>
      </c>
      <c r="AA36" s="32">
        <f t="shared" si="7"/>
        <v>0.7296489917849142</v>
      </c>
      <c r="AB36" s="31">
        <v>376</v>
      </c>
      <c r="AC36" s="23">
        <f t="shared" si="4"/>
        <v>-14</v>
      </c>
    </row>
    <row r="37" spans="1:29" s="11" customFormat="1" ht="19.5" customHeight="1">
      <c r="A37" s="12">
        <v>23</v>
      </c>
      <c r="B37" s="13" t="str">
        <f>'[1]Viec 04T-2017'!B37</f>
        <v>Hà Nam</v>
      </c>
      <c r="C37" s="10">
        <f>'[1]Viec 04T-2017'!C37</f>
        <v>1619</v>
      </c>
      <c r="D37" s="10">
        <v>969</v>
      </c>
      <c r="E37" s="10">
        <v>650</v>
      </c>
      <c r="F37" s="10">
        <f>'[1]Viec 04T-2017'!F37</f>
        <v>10</v>
      </c>
      <c r="G37" s="10">
        <f>'[1]Viec 04T-2017'!G37</f>
        <v>0</v>
      </c>
      <c r="H37" s="10">
        <f>'[1]Viec 04T-2017'!H37</f>
        <v>1609</v>
      </c>
      <c r="I37" s="10">
        <f>'[1]Viec 04T-2017'!I37</f>
        <v>799</v>
      </c>
      <c r="J37" s="10">
        <f>'[1]Viec 04T-2017'!J37</f>
        <v>469</v>
      </c>
      <c r="K37" s="10">
        <f>'[1]Viec 04T-2017'!K37</f>
        <v>6</v>
      </c>
      <c r="L37" s="10">
        <f>'[1]Viec 04T-2017'!L37</f>
        <v>315</v>
      </c>
      <c r="M37" s="10">
        <f>'[1]Viec 04T-2017'!M37</f>
        <v>1</v>
      </c>
      <c r="N37" s="10">
        <f>'[1]Viec 04T-2017'!N37</f>
        <v>4</v>
      </c>
      <c r="O37" s="10">
        <f>'[1]Viec 04T-2017'!O37</f>
        <v>0</v>
      </c>
      <c r="P37" s="10">
        <f>'[1]Viec 04T-2017'!P37</f>
        <v>4</v>
      </c>
      <c r="Q37" s="10">
        <f>'[1]Viec 04T-2017'!Q37</f>
        <v>810</v>
      </c>
      <c r="R37" s="10">
        <f t="shared" si="1"/>
        <v>1134</v>
      </c>
      <c r="S37" s="24">
        <f t="shared" si="2"/>
        <v>0.5944931163954944</v>
      </c>
      <c r="T37" s="31">
        <v>969</v>
      </c>
      <c r="U37" s="33">
        <f t="shared" si="3"/>
        <v>650</v>
      </c>
      <c r="V37" s="22">
        <f t="shared" si="5"/>
        <v>324</v>
      </c>
      <c r="W37" s="11">
        <v>59</v>
      </c>
      <c r="X37" s="11">
        <v>15</v>
      </c>
      <c r="Y37" s="23">
        <v>156</v>
      </c>
      <c r="Z37" s="32">
        <f t="shared" si="6"/>
        <v>1.0769230769230769</v>
      </c>
      <c r="AA37" s="32">
        <f t="shared" si="7"/>
        <v>0.49658172778123055</v>
      </c>
      <c r="AB37" s="31">
        <v>813</v>
      </c>
      <c r="AC37" s="23">
        <f t="shared" si="4"/>
        <v>-3</v>
      </c>
    </row>
    <row r="38" spans="1:29" s="11" customFormat="1" ht="19.5" customHeight="1">
      <c r="A38" s="14">
        <v>24</v>
      </c>
      <c r="B38" s="13" t="str">
        <f>'[1]Viec 04T-2017'!B38</f>
        <v>Hà Nội</v>
      </c>
      <c r="C38" s="10">
        <f>'[1]Viec 04T-2017'!C38</f>
        <v>26617</v>
      </c>
      <c r="D38" s="10">
        <v>15746</v>
      </c>
      <c r="E38" s="10">
        <v>10871</v>
      </c>
      <c r="F38" s="10">
        <f>'[1]Viec 04T-2017'!F38</f>
        <v>289</v>
      </c>
      <c r="G38" s="10">
        <f>'[1]Viec 04T-2017'!G38</f>
        <v>1</v>
      </c>
      <c r="H38" s="10">
        <f>'[1]Viec 04T-2017'!H38</f>
        <v>26328</v>
      </c>
      <c r="I38" s="10">
        <f>'[1]Viec 04T-2017'!I38</f>
        <v>17938</v>
      </c>
      <c r="J38" s="10">
        <f>'[1]Viec 04T-2017'!J38</f>
        <v>6583</v>
      </c>
      <c r="K38" s="10">
        <f>'[1]Viec 04T-2017'!K38</f>
        <v>130</v>
      </c>
      <c r="L38" s="10">
        <f>'[1]Viec 04T-2017'!L38</f>
        <v>11056</v>
      </c>
      <c r="M38" s="10">
        <f>'[1]Viec 04T-2017'!M38</f>
        <v>62</v>
      </c>
      <c r="N38" s="10">
        <f>'[1]Viec 04T-2017'!N38</f>
        <v>50</v>
      </c>
      <c r="O38" s="10">
        <f>'[1]Viec 04T-2017'!O38</f>
        <v>0</v>
      </c>
      <c r="P38" s="10">
        <f>'[1]Viec 04T-2017'!P38</f>
        <v>57</v>
      </c>
      <c r="Q38" s="10">
        <f>'[1]Viec 04T-2017'!Q38</f>
        <v>8390</v>
      </c>
      <c r="R38" s="10">
        <f t="shared" si="1"/>
        <v>19615</v>
      </c>
      <c r="S38" s="24">
        <f t="shared" si="2"/>
        <v>0.3742334708440183</v>
      </c>
      <c r="T38" s="31">
        <v>15746</v>
      </c>
      <c r="U38" s="33">
        <f t="shared" si="3"/>
        <v>10871</v>
      </c>
      <c r="V38" s="22">
        <f t="shared" si="5"/>
        <v>11225</v>
      </c>
      <c r="W38" s="11">
        <v>2</v>
      </c>
      <c r="X38" s="11">
        <v>41</v>
      </c>
      <c r="Y38" s="23">
        <v>7127</v>
      </c>
      <c r="Z38" s="32">
        <f t="shared" si="6"/>
        <v>0.5749964922127122</v>
      </c>
      <c r="AA38" s="32">
        <f t="shared" si="7"/>
        <v>0.6813278638711637</v>
      </c>
      <c r="AB38" s="31">
        <v>8619</v>
      </c>
      <c r="AC38" s="23">
        <f t="shared" si="4"/>
        <v>-229</v>
      </c>
    </row>
    <row r="39" spans="1:29" s="11" customFormat="1" ht="19.5" customHeight="1">
      <c r="A39" s="12">
        <v>25</v>
      </c>
      <c r="B39" s="13" t="str">
        <f>'[1]Viec 04T-2017'!B39</f>
        <v>Hà Tĩnh</v>
      </c>
      <c r="C39" s="10">
        <f>'[1]Viec 04T-2017'!C39</f>
        <v>2224</v>
      </c>
      <c r="D39" s="10">
        <v>951</v>
      </c>
      <c r="E39" s="10">
        <v>1273</v>
      </c>
      <c r="F39" s="10">
        <f>'[1]Viec 04T-2017'!F39</f>
        <v>13</v>
      </c>
      <c r="G39" s="10">
        <f>'[1]Viec 04T-2017'!G39</f>
        <v>0</v>
      </c>
      <c r="H39" s="10">
        <f>'[1]Viec 04T-2017'!H39</f>
        <v>2211</v>
      </c>
      <c r="I39" s="10">
        <f>'[1]Viec 04T-2017'!I39</f>
        <v>1687</v>
      </c>
      <c r="J39" s="10">
        <f>'[1]Viec 04T-2017'!J39</f>
        <v>1050</v>
      </c>
      <c r="K39" s="10">
        <f>'[1]Viec 04T-2017'!K39</f>
        <v>14</v>
      </c>
      <c r="L39" s="10">
        <f>'[1]Viec 04T-2017'!L39</f>
        <v>603</v>
      </c>
      <c r="M39" s="10">
        <f>'[1]Viec 04T-2017'!M39</f>
        <v>11</v>
      </c>
      <c r="N39" s="10">
        <f>'[1]Viec 04T-2017'!N39</f>
        <v>2</v>
      </c>
      <c r="O39" s="10">
        <f>'[1]Viec 04T-2017'!O39</f>
        <v>0</v>
      </c>
      <c r="P39" s="10">
        <f>'[1]Viec 04T-2017'!P39</f>
        <v>7</v>
      </c>
      <c r="Q39" s="10">
        <f>'[1]Viec 04T-2017'!Q39</f>
        <v>524</v>
      </c>
      <c r="R39" s="10">
        <f t="shared" si="1"/>
        <v>1147</v>
      </c>
      <c r="S39" s="24">
        <f t="shared" si="2"/>
        <v>0.6307053941908713</v>
      </c>
      <c r="T39" s="31">
        <v>951</v>
      </c>
      <c r="U39" s="33">
        <f t="shared" si="3"/>
        <v>1273</v>
      </c>
      <c r="V39" s="22">
        <f t="shared" si="5"/>
        <v>623</v>
      </c>
      <c r="W39" s="11">
        <v>53</v>
      </c>
      <c r="X39" s="11">
        <v>8</v>
      </c>
      <c r="Y39" s="23">
        <v>408</v>
      </c>
      <c r="Z39" s="32">
        <f t="shared" si="6"/>
        <v>0.5269607843137255</v>
      </c>
      <c r="AA39" s="32">
        <f t="shared" si="7"/>
        <v>0.7630031659882406</v>
      </c>
      <c r="AB39" s="31">
        <v>543</v>
      </c>
      <c r="AC39" s="23">
        <f t="shared" si="4"/>
        <v>-19</v>
      </c>
    </row>
    <row r="40" spans="1:29" s="11" customFormat="1" ht="19.5" customHeight="1">
      <c r="A40" s="14">
        <v>26</v>
      </c>
      <c r="B40" s="13" t="str">
        <f>'[1]Viec 04T-2017'!B40</f>
        <v>Hải Dương</v>
      </c>
      <c r="C40" s="10">
        <f>'[1]Viec 04T-2017'!C40</f>
        <v>5894</v>
      </c>
      <c r="D40" s="10">
        <v>2891</v>
      </c>
      <c r="E40" s="10">
        <v>3003</v>
      </c>
      <c r="F40" s="10">
        <f>'[1]Viec 04T-2017'!F40</f>
        <v>38</v>
      </c>
      <c r="G40" s="10">
        <f>'[1]Viec 04T-2017'!G40</f>
        <v>0</v>
      </c>
      <c r="H40" s="10">
        <f>'[1]Viec 04T-2017'!H40</f>
        <v>5856</v>
      </c>
      <c r="I40" s="10">
        <f>'[1]Viec 04T-2017'!I40</f>
        <v>4464</v>
      </c>
      <c r="J40" s="10">
        <f>'[1]Viec 04T-2017'!J40</f>
        <v>2312</v>
      </c>
      <c r="K40" s="10">
        <f>'[1]Viec 04T-2017'!K40</f>
        <v>23</v>
      </c>
      <c r="L40" s="10">
        <f>'[1]Viec 04T-2017'!L40</f>
        <v>2069</v>
      </c>
      <c r="M40" s="10">
        <f>'[1]Viec 04T-2017'!M40</f>
        <v>6</v>
      </c>
      <c r="N40" s="10">
        <f>'[1]Viec 04T-2017'!N40</f>
        <v>17</v>
      </c>
      <c r="O40" s="10">
        <f>'[1]Viec 04T-2017'!O40</f>
        <v>0</v>
      </c>
      <c r="P40" s="10">
        <f>'[1]Viec 04T-2017'!P40</f>
        <v>37</v>
      </c>
      <c r="Q40" s="10">
        <f>'[1]Viec 04T-2017'!Q40</f>
        <v>1392</v>
      </c>
      <c r="R40" s="10">
        <f t="shared" si="1"/>
        <v>3521</v>
      </c>
      <c r="S40" s="24">
        <f t="shared" si="2"/>
        <v>0.5230734767025089</v>
      </c>
      <c r="T40" s="31">
        <v>2891</v>
      </c>
      <c r="U40" s="33">
        <f t="shared" si="3"/>
        <v>3003</v>
      </c>
      <c r="V40" s="22">
        <f t="shared" si="5"/>
        <v>2129</v>
      </c>
      <c r="W40" s="11">
        <v>33</v>
      </c>
      <c r="X40" s="11">
        <v>22</v>
      </c>
      <c r="Y40" s="23">
        <v>1444</v>
      </c>
      <c r="Z40" s="32">
        <f t="shared" si="6"/>
        <v>0.4743767313019391</v>
      </c>
      <c r="AA40" s="32">
        <f t="shared" si="7"/>
        <v>0.7622950819672131</v>
      </c>
      <c r="AB40" s="31">
        <v>1447</v>
      </c>
      <c r="AC40" s="23">
        <f t="shared" si="4"/>
        <v>-55</v>
      </c>
    </row>
    <row r="41" spans="1:29" s="11" customFormat="1" ht="19.5" customHeight="1">
      <c r="A41" s="12">
        <v>27</v>
      </c>
      <c r="B41" s="13" t="str">
        <f>'[1]Viec 04T-2017'!B41</f>
        <v>Hải Phòng</v>
      </c>
      <c r="C41" s="10">
        <f>'[1]Viec 04T-2017'!C41</f>
        <v>11202</v>
      </c>
      <c r="D41" s="10">
        <v>8053</v>
      </c>
      <c r="E41" s="10">
        <v>3149</v>
      </c>
      <c r="F41" s="10">
        <f>'[1]Viec 04T-2017'!F41</f>
        <v>53</v>
      </c>
      <c r="G41" s="10">
        <f>'[1]Viec 04T-2017'!G41</f>
        <v>4</v>
      </c>
      <c r="H41" s="10">
        <f>'[1]Viec 04T-2017'!H41</f>
        <v>11149</v>
      </c>
      <c r="I41" s="10">
        <f>'[1]Viec 04T-2017'!I41</f>
        <v>5877</v>
      </c>
      <c r="J41" s="10">
        <f>'[1]Viec 04T-2017'!J41</f>
        <v>1960</v>
      </c>
      <c r="K41" s="10">
        <f>'[1]Viec 04T-2017'!K41</f>
        <v>83</v>
      </c>
      <c r="L41" s="10">
        <f>'[1]Viec 04T-2017'!L41</f>
        <v>3787</v>
      </c>
      <c r="M41" s="10">
        <f>'[1]Viec 04T-2017'!M41</f>
        <v>17</v>
      </c>
      <c r="N41" s="10">
        <f>'[1]Viec 04T-2017'!N41</f>
        <v>10</v>
      </c>
      <c r="O41" s="10">
        <f>'[1]Viec 04T-2017'!O41</f>
        <v>0</v>
      </c>
      <c r="P41" s="10">
        <f>'[1]Viec 04T-2017'!P41</f>
        <v>20</v>
      </c>
      <c r="Q41" s="10">
        <f>'[1]Viec 04T-2017'!Q41</f>
        <v>5272</v>
      </c>
      <c r="R41" s="10">
        <f t="shared" si="1"/>
        <v>9106</v>
      </c>
      <c r="S41" s="24">
        <f t="shared" si="2"/>
        <v>0.34762633996937214</v>
      </c>
      <c r="T41" s="31">
        <v>8053</v>
      </c>
      <c r="U41" s="33">
        <f t="shared" si="3"/>
        <v>3149</v>
      </c>
      <c r="V41" s="22">
        <f t="shared" si="5"/>
        <v>3834</v>
      </c>
      <c r="W41" s="11">
        <v>10</v>
      </c>
      <c r="X41" s="11">
        <v>51</v>
      </c>
      <c r="Y41" s="23">
        <v>2779</v>
      </c>
      <c r="Z41" s="32">
        <f t="shared" si="6"/>
        <v>0.37963296149694137</v>
      </c>
      <c r="AA41" s="32">
        <f t="shared" si="7"/>
        <v>0.5271324782491703</v>
      </c>
      <c r="AB41" s="31">
        <v>5274</v>
      </c>
      <c r="AC41" s="23">
        <f t="shared" si="4"/>
        <v>-2</v>
      </c>
    </row>
    <row r="42" spans="1:29" s="11" customFormat="1" ht="19.5" customHeight="1">
      <c r="A42" s="14">
        <v>28</v>
      </c>
      <c r="B42" s="13" t="str">
        <f>'[1]Viec 04T-2017'!B42</f>
        <v>Hậu Giang</v>
      </c>
      <c r="C42" s="10">
        <f>'[1]Viec 04T-2017'!C42</f>
        <v>6083</v>
      </c>
      <c r="D42" s="10">
        <v>3647</v>
      </c>
      <c r="E42" s="10">
        <v>2436</v>
      </c>
      <c r="F42" s="10">
        <f>'[1]Viec 04T-2017'!F42</f>
        <v>55</v>
      </c>
      <c r="G42" s="10">
        <f>'[1]Viec 04T-2017'!G42</f>
        <v>0</v>
      </c>
      <c r="H42" s="10">
        <f>'[1]Viec 04T-2017'!H42</f>
        <v>6028</v>
      </c>
      <c r="I42" s="10">
        <f>'[1]Viec 04T-2017'!I42</f>
        <v>4895</v>
      </c>
      <c r="J42" s="10">
        <f>'[1]Viec 04T-2017'!J42</f>
        <v>1518</v>
      </c>
      <c r="K42" s="10">
        <f>'[1]Viec 04T-2017'!K42</f>
        <v>50</v>
      </c>
      <c r="L42" s="10">
        <f>'[1]Viec 04T-2017'!L42</f>
        <v>3246</v>
      </c>
      <c r="M42" s="10">
        <f>'[1]Viec 04T-2017'!M42</f>
        <v>60</v>
      </c>
      <c r="N42" s="10">
        <f>'[1]Viec 04T-2017'!N42</f>
        <v>6</v>
      </c>
      <c r="O42" s="10">
        <f>'[1]Viec 04T-2017'!O42</f>
        <v>2</v>
      </c>
      <c r="P42" s="10">
        <f>'[1]Viec 04T-2017'!P42</f>
        <v>13</v>
      </c>
      <c r="Q42" s="10">
        <f>'[1]Viec 04T-2017'!Q42</f>
        <v>1133</v>
      </c>
      <c r="R42" s="10">
        <f t="shared" si="1"/>
        <v>4460</v>
      </c>
      <c r="S42" s="24">
        <f t="shared" si="2"/>
        <v>0.3203268641470889</v>
      </c>
      <c r="T42" s="31">
        <v>3647</v>
      </c>
      <c r="U42" s="33">
        <f t="shared" si="3"/>
        <v>2436</v>
      </c>
      <c r="V42" s="22">
        <f t="shared" si="5"/>
        <v>3327</v>
      </c>
      <c r="W42" s="11">
        <v>32</v>
      </c>
      <c r="X42" s="11">
        <v>58</v>
      </c>
      <c r="Y42" s="23">
        <v>2523</v>
      </c>
      <c r="Z42" s="32">
        <f t="shared" si="6"/>
        <v>0.31866825208085614</v>
      </c>
      <c r="AA42" s="32">
        <f t="shared" si="7"/>
        <v>0.8120437956204379</v>
      </c>
      <c r="AB42" s="31">
        <v>1124</v>
      </c>
      <c r="AC42" s="23">
        <f t="shared" si="4"/>
        <v>9</v>
      </c>
    </row>
    <row r="43" spans="1:29" s="11" customFormat="1" ht="19.5" customHeight="1">
      <c r="A43" s="12">
        <v>29</v>
      </c>
      <c r="B43" s="13" t="str">
        <f>'[1]Viec 04T-2017'!B43</f>
        <v>Hòa Bình</v>
      </c>
      <c r="C43" s="10">
        <f>'[1]Viec 04T-2017'!C43</f>
        <v>1950</v>
      </c>
      <c r="D43" s="10">
        <v>585</v>
      </c>
      <c r="E43" s="10">
        <v>1365</v>
      </c>
      <c r="F43" s="10">
        <f>'[1]Viec 04T-2017'!F43</f>
        <v>19</v>
      </c>
      <c r="G43" s="10">
        <f>'[1]Viec 04T-2017'!G43</f>
        <v>0</v>
      </c>
      <c r="H43" s="10">
        <f>'[1]Viec 04T-2017'!H43</f>
        <v>1931</v>
      </c>
      <c r="I43" s="10">
        <f>'[1]Viec 04T-2017'!I43</f>
        <v>1501</v>
      </c>
      <c r="J43" s="10">
        <f>'[1]Viec 04T-2017'!J43</f>
        <v>1020</v>
      </c>
      <c r="K43" s="10">
        <f>'[1]Viec 04T-2017'!K43</f>
        <v>5</v>
      </c>
      <c r="L43" s="10">
        <f>'[1]Viec 04T-2017'!L43</f>
        <v>442</v>
      </c>
      <c r="M43" s="10">
        <f>'[1]Viec 04T-2017'!M43</f>
        <v>6</v>
      </c>
      <c r="N43" s="10">
        <f>'[1]Viec 04T-2017'!N43</f>
        <v>3</v>
      </c>
      <c r="O43" s="10">
        <f>'[1]Viec 04T-2017'!O43</f>
        <v>0</v>
      </c>
      <c r="P43" s="10">
        <f>'[1]Viec 04T-2017'!P43</f>
        <v>25</v>
      </c>
      <c r="Q43" s="10">
        <f>'[1]Viec 04T-2017'!Q43</f>
        <v>430</v>
      </c>
      <c r="R43" s="10">
        <f t="shared" si="1"/>
        <v>906</v>
      </c>
      <c r="S43" s="24">
        <f t="shared" si="2"/>
        <v>0.6828780812791473</v>
      </c>
      <c r="T43" s="31">
        <v>585</v>
      </c>
      <c r="U43" s="33">
        <f t="shared" si="3"/>
        <v>1365</v>
      </c>
      <c r="V43" s="22">
        <f t="shared" si="5"/>
        <v>476</v>
      </c>
      <c r="W43" s="11">
        <v>54</v>
      </c>
      <c r="X43" s="11">
        <v>4</v>
      </c>
      <c r="Y43" s="23">
        <v>159</v>
      </c>
      <c r="Z43" s="32">
        <f t="shared" si="6"/>
        <v>1.9937106918238994</v>
      </c>
      <c r="AA43" s="32">
        <f t="shared" si="7"/>
        <v>0.7773174520973589</v>
      </c>
      <c r="AB43" s="31">
        <v>426</v>
      </c>
      <c r="AC43" s="23">
        <f t="shared" si="4"/>
        <v>4</v>
      </c>
    </row>
    <row r="44" spans="1:29" s="11" customFormat="1" ht="19.5" customHeight="1">
      <c r="A44" s="14">
        <v>30</v>
      </c>
      <c r="B44" s="13" t="str">
        <f>'[1]Viec 04T-2017'!B44</f>
        <v>Hồ Chí Minh</v>
      </c>
      <c r="C44" s="10">
        <f>'[1]Viec 04T-2017'!C44</f>
        <v>57041</v>
      </c>
      <c r="D44" s="10">
        <v>35230</v>
      </c>
      <c r="E44" s="10">
        <v>21811</v>
      </c>
      <c r="F44" s="10">
        <f>'[1]Viec 04T-2017'!F44</f>
        <v>379</v>
      </c>
      <c r="G44" s="10">
        <f>'[1]Viec 04T-2017'!G44</f>
        <v>1</v>
      </c>
      <c r="H44" s="10">
        <f>'[1]Viec 04T-2017'!H44</f>
        <v>56662</v>
      </c>
      <c r="I44" s="10">
        <f>'[1]Viec 04T-2017'!I44</f>
        <v>40571</v>
      </c>
      <c r="J44" s="10">
        <f>'[1]Viec 04T-2017'!J44</f>
        <v>13571</v>
      </c>
      <c r="K44" s="10">
        <f>'[1]Viec 04T-2017'!K44</f>
        <v>311</v>
      </c>
      <c r="L44" s="10">
        <f>'[1]Viec 04T-2017'!L44</f>
        <v>25301</v>
      </c>
      <c r="M44" s="10">
        <f>'[1]Viec 04T-2017'!M44</f>
        <v>792</v>
      </c>
      <c r="N44" s="10">
        <f>'[1]Viec 04T-2017'!N44</f>
        <v>106</v>
      </c>
      <c r="O44" s="10">
        <f>'[1]Viec 04T-2017'!O44</f>
        <v>1</v>
      </c>
      <c r="P44" s="10">
        <f>'[1]Viec 04T-2017'!P44</f>
        <v>489</v>
      </c>
      <c r="Q44" s="10">
        <f>'[1]Viec 04T-2017'!Q44</f>
        <v>16091</v>
      </c>
      <c r="R44" s="10">
        <f t="shared" si="1"/>
        <v>42780</v>
      </c>
      <c r="S44" s="24">
        <f t="shared" si="2"/>
        <v>0.34216558625619287</v>
      </c>
      <c r="T44" s="31">
        <v>35230</v>
      </c>
      <c r="U44" s="33">
        <f t="shared" si="3"/>
        <v>21811</v>
      </c>
      <c r="V44" s="22">
        <f t="shared" si="5"/>
        <v>26689</v>
      </c>
      <c r="W44" s="11">
        <v>1</v>
      </c>
      <c r="X44" s="11">
        <v>54</v>
      </c>
      <c r="Y44" s="23">
        <v>18841</v>
      </c>
      <c r="Z44" s="32">
        <f t="shared" si="6"/>
        <v>0.41653840029722417</v>
      </c>
      <c r="AA44" s="32">
        <f t="shared" si="7"/>
        <v>0.7160177897003283</v>
      </c>
      <c r="AB44" s="31">
        <v>16389</v>
      </c>
      <c r="AC44" s="23">
        <f t="shared" si="4"/>
        <v>-298</v>
      </c>
    </row>
    <row r="45" spans="1:29" s="11" customFormat="1" ht="19.5" customHeight="1">
      <c r="A45" s="12">
        <v>31</v>
      </c>
      <c r="B45" s="13" t="str">
        <f>'[1]Viec 04T-2017'!B45</f>
        <v>Hưng Yên</v>
      </c>
      <c r="C45" s="10">
        <f>'[1]Viec 04T-2017'!C45</f>
        <v>3575</v>
      </c>
      <c r="D45" s="10">
        <v>1874</v>
      </c>
      <c r="E45" s="10">
        <v>1701</v>
      </c>
      <c r="F45" s="10">
        <f>'[1]Viec 04T-2017'!F45</f>
        <v>32</v>
      </c>
      <c r="G45" s="10">
        <f>'[1]Viec 04T-2017'!G45</f>
        <v>5</v>
      </c>
      <c r="H45" s="10">
        <f>'[1]Viec 04T-2017'!H45</f>
        <v>3543</v>
      </c>
      <c r="I45" s="10">
        <f>'[1]Viec 04T-2017'!I45</f>
        <v>2351</v>
      </c>
      <c r="J45" s="10">
        <f>'[1]Viec 04T-2017'!J45</f>
        <v>1356</v>
      </c>
      <c r="K45" s="10">
        <f>'[1]Viec 04T-2017'!K45</f>
        <v>17</v>
      </c>
      <c r="L45" s="10">
        <f>'[1]Viec 04T-2017'!L45</f>
        <v>931</v>
      </c>
      <c r="M45" s="10">
        <f>'[1]Viec 04T-2017'!M45</f>
        <v>5</v>
      </c>
      <c r="N45" s="10">
        <f>'[1]Viec 04T-2017'!N45</f>
        <v>4</v>
      </c>
      <c r="O45" s="10">
        <f>'[1]Viec 04T-2017'!O45</f>
        <v>0</v>
      </c>
      <c r="P45" s="10">
        <f>'[1]Viec 04T-2017'!P45</f>
        <v>38</v>
      </c>
      <c r="Q45" s="10">
        <f>'[1]Viec 04T-2017'!Q45</f>
        <v>1192</v>
      </c>
      <c r="R45" s="10">
        <f t="shared" si="1"/>
        <v>2170</v>
      </c>
      <c r="S45" s="24">
        <f t="shared" si="2"/>
        <v>0.584006805614632</v>
      </c>
      <c r="T45" s="31">
        <v>1874</v>
      </c>
      <c r="U45" s="33">
        <f t="shared" si="3"/>
        <v>1701</v>
      </c>
      <c r="V45" s="22">
        <f t="shared" si="5"/>
        <v>978</v>
      </c>
      <c r="W45" s="11">
        <v>43</v>
      </c>
      <c r="X45" s="11">
        <v>16</v>
      </c>
      <c r="Y45" s="23">
        <v>634</v>
      </c>
      <c r="Z45" s="32">
        <f t="shared" si="6"/>
        <v>0.5425867507886435</v>
      </c>
      <c r="AA45" s="32">
        <f t="shared" si="7"/>
        <v>0.6635619531470506</v>
      </c>
      <c r="AB45" s="31">
        <v>1240</v>
      </c>
      <c r="AC45" s="23">
        <f t="shared" si="4"/>
        <v>-48</v>
      </c>
    </row>
    <row r="46" spans="1:29" s="11" customFormat="1" ht="19.5" customHeight="1">
      <c r="A46" s="14">
        <v>32</v>
      </c>
      <c r="B46" s="13" t="str">
        <f>'[1]Viec 04T-2017'!B46</f>
        <v>Kiên Giang</v>
      </c>
      <c r="C46" s="10">
        <f>'[1]Viec 04T-2017'!C46</f>
        <v>12250</v>
      </c>
      <c r="D46" s="10">
        <v>7120</v>
      </c>
      <c r="E46" s="10">
        <v>5130</v>
      </c>
      <c r="F46" s="10">
        <f>'[1]Viec 04T-2017'!F46</f>
        <v>66</v>
      </c>
      <c r="G46" s="10">
        <f>'[1]Viec 04T-2017'!G46</f>
        <v>0</v>
      </c>
      <c r="H46" s="10">
        <f>'[1]Viec 04T-2017'!H46</f>
        <v>12184</v>
      </c>
      <c r="I46" s="10">
        <f>'[1]Viec 04T-2017'!I46</f>
        <v>8964</v>
      </c>
      <c r="J46" s="10">
        <f>'[1]Viec 04T-2017'!J46</f>
        <v>3449</v>
      </c>
      <c r="K46" s="10">
        <f>'[1]Viec 04T-2017'!K46</f>
        <v>143</v>
      </c>
      <c r="L46" s="10">
        <f>'[1]Viec 04T-2017'!L46</f>
        <v>5207</v>
      </c>
      <c r="M46" s="10">
        <f>'[1]Viec 04T-2017'!M46</f>
        <v>114</v>
      </c>
      <c r="N46" s="10">
        <f>'[1]Viec 04T-2017'!N46</f>
        <v>7</v>
      </c>
      <c r="O46" s="10">
        <f>'[1]Viec 04T-2017'!O46</f>
        <v>0</v>
      </c>
      <c r="P46" s="10">
        <f>'[1]Viec 04T-2017'!P46</f>
        <v>44</v>
      </c>
      <c r="Q46" s="10">
        <f>'[1]Viec 04T-2017'!Q46</f>
        <v>3220</v>
      </c>
      <c r="R46" s="10">
        <f aca="true" t="shared" si="8" ref="R46:R77">L46+M46+N46+O46+P46+Q46</f>
        <v>8592</v>
      </c>
      <c r="S46" s="24">
        <f aca="true" t="shared" si="9" ref="S46:S77">(J46+K46)/I46</f>
        <v>0.4007139669790272</v>
      </c>
      <c r="T46" s="31">
        <v>7120</v>
      </c>
      <c r="U46" s="33">
        <f aca="true" t="shared" si="10" ref="U46:U77">C46-T46</f>
        <v>5130</v>
      </c>
      <c r="V46" s="22">
        <f t="shared" si="5"/>
        <v>5372</v>
      </c>
      <c r="W46" s="11">
        <v>8</v>
      </c>
      <c r="X46" s="11">
        <v>36</v>
      </c>
      <c r="Y46" s="23">
        <v>3967</v>
      </c>
      <c r="Z46" s="32">
        <f t="shared" si="6"/>
        <v>0.3541719183261911</v>
      </c>
      <c r="AA46" s="32">
        <f t="shared" si="7"/>
        <v>0.7357189757058438</v>
      </c>
      <c r="AB46" s="31">
        <v>3153</v>
      </c>
      <c r="AC46" s="23">
        <f aca="true" t="shared" si="11" ref="AC46:AC77">Q46-AB46</f>
        <v>67</v>
      </c>
    </row>
    <row r="47" spans="1:29" s="11" customFormat="1" ht="19.5" customHeight="1">
      <c r="A47" s="12">
        <v>33</v>
      </c>
      <c r="B47" s="13" t="str">
        <f>'[1]Viec 04T-2017'!B47</f>
        <v>Kon Tum</v>
      </c>
      <c r="C47" s="10">
        <f>'[1]Viec 04T-2017'!C47</f>
        <v>1874</v>
      </c>
      <c r="D47" s="10">
        <v>896</v>
      </c>
      <c r="E47" s="10">
        <v>978</v>
      </c>
      <c r="F47" s="10">
        <f>'[1]Viec 04T-2017'!F47</f>
        <v>21</v>
      </c>
      <c r="G47" s="10">
        <f>'[1]Viec 04T-2017'!G47</f>
        <v>20</v>
      </c>
      <c r="H47" s="10">
        <f>'[1]Viec 04T-2017'!H47</f>
        <v>1853</v>
      </c>
      <c r="I47" s="10">
        <f>'[1]Viec 04T-2017'!I47</f>
        <v>1393</v>
      </c>
      <c r="J47" s="10">
        <f>'[1]Viec 04T-2017'!J47</f>
        <v>688</v>
      </c>
      <c r="K47" s="10">
        <f>'[1]Viec 04T-2017'!K47</f>
        <v>14</v>
      </c>
      <c r="L47" s="10">
        <f>'[1]Viec 04T-2017'!L47</f>
        <v>651</v>
      </c>
      <c r="M47" s="10">
        <f>'[1]Viec 04T-2017'!M47</f>
        <v>40</v>
      </c>
      <c r="N47" s="10">
        <f>'[1]Viec 04T-2017'!N47</f>
        <v>0</v>
      </c>
      <c r="O47" s="10">
        <f>'[1]Viec 04T-2017'!O47</f>
        <v>0</v>
      </c>
      <c r="P47" s="10">
        <f>'[1]Viec 04T-2017'!P47</f>
        <v>0</v>
      </c>
      <c r="Q47" s="10">
        <f>'[1]Viec 04T-2017'!Q47</f>
        <v>460</v>
      </c>
      <c r="R47" s="10">
        <f t="shared" si="8"/>
        <v>1151</v>
      </c>
      <c r="S47" s="24">
        <f t="shared" si="9"/>
        <v>0.5039483129935391</v>
      </c>
      <c r="T47" s="31">
        <v>896</v>
      </c>
      <c r="U47" s="33">
        <f t="shared" si="10"/>
        <v>978</v>
      </c>
      <c r="V47" s="22">
        <f aca="true" t="shared" si="12" ref="V47:V77">L47+M47+N47+O47+P47</f>
        <v>691</v>
      </c>
      <c r="W47" s="11">
        <v>56</v>
      </c>
      <c r="X47" s="11">
        <v>26</v>
      </c>
      <c r="Y47" s="23">
        <v>434</v>
      </c>
      <c r="Z47" s="32">
        <f t="shared" si="6"/>
        <v>0.5921658986175116</v>
      </c>
      <c r="AA47" s="32">
        <f t="shared" si="7"/>
        <v>0.751753912574204</v>
      </c>
      <c r="AB47" s="31">
        <v>462</v>
      </c>
      <c r="AC47" s="23">
        <f t="shared" si="11"/>
        <v>-2</v>
      </c>
    </row>
    <row r="48" spans="1:29" s="11" customFormat="1" ht="19.5" customHeight="1">
      <c r="A48" s="14">
        <v>34</v>
      </c>
      <c r="B48" s="13" t="str">
        <f>'[1]Viec 04T-2017'!B48</f>
        <v>Khánh Hòa</v>
      </c>
      <c r="C48" s="10">
        <f>'[1]Viec 04T-2017'!C48</f>
        <v>8008</v>
      </c>
      <c r="D48" s="10">
        <v>4760</v>
      </c>
      <c r="E48" s="10">
        <v>3248</v>
      </c>
      <c r="F48" s="10">
        <f>'[1]Viec 04T-2017'!F48</f>
        <v>15</v>
      </c>
      <c r="G48" s="10">
        <f>'[1]Viec 04T-2017'!G48</f>
        <v>4</v>
      </c>
      <c r="H48" s="10">
        <f>'[1]Viec 04T-2017'!H48</f>
        <v>7993</v>
      </c>
      <c r="I48" s="10">
        <f>'[1]Viec 04T-2017'!I48</f>
        <v>5715</v>
      </c>
      <c r="J48" s="10">
        <f>'[1]Viec 04T-2017'!J48</f>
        <v>2031</v>
      </c>
      <c r="K48" s="10">
        <f>'[1]Viec 04T-2017'!K48</f>
        <v>40</v>
      </c>
      <c r="L48" s="10">
        <f>'[1]Viec 04T-2017'!L48</f>
        <v>3575</v>
      </c>
      <c r="M48" s="10">
        <f>'[1]Viec 04T-2017'!M48</f>
        <v>41</v>
      </c>
      <c r="N48" s="10">
        <f>'[1]Viec 04T-2017'!N48</f>
        <v>6</v>
      </c>
      <c r="O48" s="10">
        <f>'[1]Viec 04T-2017'!O48</f>
        <v>0</v>
      </c>
      <c r="P48" s="10">
        <f>'[1]Viec 04T-2017'!P48</f>
        <v>22</v>
      </c>
      <c r="Q48" s="10">
        <f>'[1]Viec 04T-2017'!Q48</f>
        <v>2278</v>
      </c>
      <c r="R48" s="10">
        <f t="shared" si="8"/>
        <v>5922</v>
      </c>
      <c r="S48" s="24">
        <f t="shared" si="9"/>
        <v>0.3623797025371829</v>
      </c>
      <c r="T48" s="31">
        <v>4760</v>
      </c>
      <c r="U48" s="33">
        <f t="shared" si="10"/>
        <v>3248</v>
      </c>
      <c r="V48" s="22">
        <f t="shared" si="12"/>
        <v>3644</v>
      </c>
      <c r="W48" s="11">
        <v>26</v>
      </c>
      <c r="X48" s="11">
        <v>45</v>
      </c>
      <c r="Y48" s="23">
        <v>2274</v>
      </c>
      <c r="Z48" s="32">
        <f t="shared" si="6"/>
        <v>0.6024626209322779</v>
      </c>
      <c r="AA48" s="32">
        <f t="shared" si="7"/>
        <v>0.7150006255473539</v>
      </c>
      <c r="AB48" s="31">
        <v>2486</v>
      </c>
      <c r="AC48" s="23">
        <f t="shared" si="11"/>
        <v>-208</v>
      </c>
    </row>
    <row r="49" spans="1:29" s="11" customFormat="1" ht="19.5" customHeight="1">
      <c r="A49" s="12">
        <v>35</v>
      </c>
      <c r="B49" s="13" t="str">
        <f>'[1]Viec 04T-2017'!B49</f>
        <v>Lai Châu</v>
      </c>
      <c r="C49" s="10">
        <f>'[1]Viec 04T-2017'!C49</f>
        <v>866</v>
      </c>
      <c r="D49" s="10">
        <v>230</v>
      </c>
      <c r="E49" s="10">
        <v>636</v>
      </c>
      <c r="F49" s="10">
        <f>'[1]Viec 04T-2017'!F49</f>
        <v>9</v>
      </c>
      <c r="G49" s="10">
        <f>'[1]Viec 04T-2017'!G49</f>
        <v>0</v>
      </c>
      <c r="H49" s="10">
        <f>'[1]Viec 04T-2017'!H49</f>
        <v>857</v>
      </c>
      <c r="I49" s="10">
        <f>'[1]Viec 04T-2017'!I49</f>
        <v>684</v>
      </c>
      <c r="J49" s="10">
        <f>'[1]Viec 04T-2017'!J49</f>
        <v>516</v>
      </c>
      <c r="K49" s="10">
        <f>'[1]Viec 04T-2017'!K49</f>
        <v>4</v>
      </c>
      <c r="L49" s="10">
        <f>'[1]Viec 04T-2017'!L49</f>
        <v>162</v>
      </c>
      <c r="M49" s="10">
        <f>'[1]Viec 04T-2017'!M49</f>
        <v>1</v>
      </c>
      <c r="N49" s="10">
        <f>'[1]Viec 04T-2017'!N49</f>
        <v>0</v>
      </c>
      <c r="O49" s="10">
        <f>'[1]Viec 04T-2017'!O49</f>
        <v>0</v>
      </c>
      <c r="P49" s="10">
        <f>'[1]Viec 04T-2017'!P49</f>
        <v>1</v>
      </c>
      <c r="Q49" s="10">
        <f>'[1]Viec 04T-2017'!Q49</f>
        <v>173</v>
      </c>
      <c r="R49" s="10">
        <f t="shared" si="8"/>
        <v>337</v>
      </c>
      <c r="S49" s="24">
        <f t="shared" si="9"/>
        <v>0.7602339181286549</v>
      </c>
      <c r="T49" s="31">
        <v>230</v>
      </c>
      <c r="U49" s="33">
        <f t="shared" si="10"/>
        <v>636</v>
      </c>
      <c r="V49" s="22">
        <f t="shared" si="12"/>
        <v>164</v>
      </c>
      <c r="W49" s="11">
        <v>63</v>
      </c>
      <c r="X49" s="11">
        <v>1</v>
      </c>
      <c r="Y49" s="23">
        <v>61</v>
      </c>
      <c r="Z49" s="32">
        <f t="shared" si="6"/>
        <v>1.6885245901639345</v>
      </c>
      <c r="AA49" s="32">
        <f t="shared" si="7"/>
        <v>0.7981330221703618</v>
      </c>
      <c r="AB49" s="31">
        <v>169</v>
      </c>
      <c r="AC49" s="23">
        <f t="shared" si="11"/>
        <v>4</v>
      </c>
    </row>
    <row r="50" spans="1:29" s="11" customFormat="1" ht="19.5" customHeight="1">
      <c r="A50" s="14">
        <v>36</v>
      </c>
      <c r="B50" s="13" t="str">
        <f>'[1]Viec 04T-2017'!B50</f>
        <v>Lạng Sơn</v>
      </c>
      <c r="C50" s="10">
        <f>'[1]Viec 04T-2017'!C50</f>
        <v>3072</v>
      </c>
      <c r="D50" s="10">
        <v>1513</v>
      </c>
      <c r="E50" s="10">
        <v>1559</v>
      </c>
      <c r="F50" s="10">
        <f>'[1]Viec 04T-2017'!F50</f>
        <v>60</v>
      </c>
      <c r="G50" s="10">
        <f>'[1]Viec 04T-2017'!G50</f>
        <v>0</v>
      </c>
      <c r="H50" s="10">
        <f>'[1]Viec 04T-2017'!H50</f>
        <v>3012</v>
      </c>
      <c r="I50" s="10">
        <f>'[1]Viec 04T-2017'!I50</f>
        <v>2035</v>
      </c>
      <c r="J50" s="10">
        <f>'[1]Viec 04T-2017'!J50</f>
        <v>1101</v>
      </c>
      <c r="K50" s="10">
        <f>'[1]Viec 04T-2017'!K50</f>
        <v>14</v>
      </c>
      <c r="L50" s="10">
        <f>'[1]Viec 04T-2017'!L50</f>
        <v>916</v>
      </c>
      <c r="M50" s="10">
        <f>'[1]Viec 04T-2017'!M50</f>
        <v>2</v>
      </c>
      <c r="N50" s="10">
        <f>'[1]Viec 04T-2017'!N50</f>
        <v>2</v>
      </c>
      <c r="O50" s="10">
        <f>'[1]Viec 04T-2017'!O50</f>
        <v>0</v>
      </c>
      <c r="P50" s="10">
        <f>'[1]Viec 04T-2017'!P50</f>
        <v>0</v>
      </c>
      <c r="Q50" s="10">
        <f>'[1]Viec 04T-2017'!Q50</f>
        <v>977</v>
      </c>
      <c r="R50" s="10">
        <f t="shared" si="8"/>
        <v>1897</v>
      </c>
      <c r="S50" s="24">
        <f t="shared" si="9"/>
        <v>0.547911547911548</v>
      </c>
      <c r="T50" s="31">
        <v>1513</v>
      </c>
      <c r="U50" s="33">
        <f t="shared" si="10"/>
        <v>1559</v>
      </c>
      <c r="V50" s="22">
        <f t="shared" si="12"/>
        <v>920</v>
      </c>
      <c r="W50" s="11">
        <v>50</v>
      </c>
      <c r="X50" s="11">
        <v>18</v>
      </c>
      <c r="Y50" s="23">
        <v>531</v>
      </c>
      <c r="Z50" s="32">
        <f t="shared" si="6"/>
        <v>0.7325800376647834</v>
      </c>
      <c r="AA50" s="32">
        <f t="shared" si="7"/>
        <v>0.6756308100929614</v>
      </c>
      <c r="AB50" s="31">
        <v>982</v>
      </c>
      <c r="AC50" s="23">
        <f t="shared" si="11"/>
        <v>-5</v>
      </c>
    </row>
    <row r="51" spans="1:29" s="11" customFormat="1" ht="19.5" customHeight="1">
      <c r="A51" s="12">
        <v>37</v>
      </c>
      <c r="B51" s="13" t="str">
        <f>'[1]Viec 04T-2017'!B51</f>
        <v>Lào Cai</v>
      </c>
      <c r="C51" s="10">
        <f>'[1]Viec 04T-2017'!C51</f>
        <v>2595</v>
      </c>
      <c r="D51" s="10">
        <v>1213</v>
      </c>
      <c r="E51" s="10">
        <v>1382</v>
      </c>
      <c r="F51" s="10">
        <f>'[1]Viec 04T-2017'!F51</f>
        <v>3</v>
      </c>
      <c r="G51" s="10">
        <f>'[1]Viec 04T-2017'!G51</f>
        <v>5</v>
      </c>
      <c r="H51" s="10">
        <f>'[1]Viec 04T-2017'!H51</f>
        <v>2592</v>
      </c>
      <c r="I51" s="10">
        <f>'[1]Viec 04T-2017'!I51</f>
        <v>1735</v>
      </c>
      <c r="J51" s="10">
        <f>'[1]Viec 04T-2017'!J51</f>
        <v>1075</v>
      </c>
      <c r="K51" s="10">
        <f>'[1]Viec 04T-2017'!K51</f>
        <v>33</v>
      </c>
      <c r="L51" s="10">
        <f>'[1]Viec 04T-2017'!L51</f>
        <v>616</v>
      </c>
      <c r="M51" s="10">
        <f>'[1]Viec 04T-2017'!M51</f>
        <v>8</v>
      </c>
      <c r="N51" s="10">
        <f>'[1]Viec 04T-2017'!N51</f>
        <v>0</v>
      </c>
      <c r="O51" s="10">
        <f>'[1]Viec 04T-2017'!O51</f>
        <v>0</v>
      </c>
      <c r="P51" s="10">
        <f>'[1]Viec 04T-2017'!P51</f>
        <v>3</v>
      </c>
      <c r="Q51" s="10">
        <f>'[1]Viec 04T-2017'!Q51</f>
        <v>857</v>
      </c>
      <c r="R51" s="10">
        <f t="shared" si="8"/>
        <v>1484</v>
      </c>
      <c r="S51" s="24">
        <f t="shared" si="9"/>
        <v>0.6386167146974063</v>
      </c>
      <c r="T51" s="31">
        <v>1213</v>
      </c>
      <c r="U51" s="33">
        <f t="shared" si="10"/>
        <v>1382</v>
      </c>
      <c r="V51" s="22">
        <f t="shared" si="12"/>
        <v>627</v>
      </c>
      <c r="W51" s="11">
        <v>52</v>
      </c>
      <c r="X51" s="11">
        <v>7</v>
      </c>
      <c r="Y51" s="23">
        <v>317</v>
      </c>
      <c r="Z51" s="32">
        <f t="shared" si="6"/>
        <v>0.9779179810725552</v>
      </c>
      <c r="AA51" s="32">
        <f t="shared" si="7"/>
        <v>0.6693672839506173</v>
      </c>
      <c r="AB51" s="31">
        <v>896</v>
      </c>
      <c r="AC51" s="23">
        <f t="shared" si="11"/>
        <v>-39</v>
      </c>
    </row>
    <row r="52" spans="1:29" s="11" customFormat="1" ht="19.5" customHeight="1">
      <c r="A52" s="14">
        <v>38</v>
      </c>
      <c r="B52" s="13" t="str">
        <f>'[1]Viec 04T-2017'!B52</f>
        <v>Lâm Đồng</v>
      </c>
      <c r="C52" s="10">
        <f>'[1]Viec 04T-2017'!C52</f>
        <v>8434</v>
      </c>
      <c r="D52" s="10">
        <v>5330</v>
      </c>
      <c r="E52" s="10">
        <v>3104</v>
      </c>
      <c r="F52" s="10">
        <f>'[1]Viec 04T-2017'!F52</f>
        <v>32</v>
      </c>
      <c r="G52" s="10">
        <f>'[1]Viec 04T-2017'!G52</f>
        <v>0</v>
      </c>
      <c r="H52" s="10">
        <f>'[1]Viec 04T-2017'!H52</f>
        <v>8402</v>
      </c>
      <c r="I52" s="10">
        <f>'[1]Viec 04T-2017'!I52</f>
        <v>5922</v>
      </c>
      <c r="J52" s="10">
        <f>'[1]Viec 04T-2017'!J52</f>
        <v>1902</v>
      </c>
      <c r="K52" s="10">
        <f>'[1]Viec 04T-2017'!K52</f>
        <v>104</v>
      </c>
      <c r="L52" s="10">
        <f>'[1]Viec 04T-2017'!L52</f>
        <v>3824</v>
      </c>
      <c r="M52" s="10">
        <f>'[1]Viec 04T-2017'!M52</f>
        <v>50</v>
      </c>
      <c r="N52" s="10">
        <f>'[1]Viec 04T-2017'!N52</f>
        <v>11</v>
      </c>
      <c r="O52" s="10">
        <f>'[1]Viec 04T-2017'!O52</f>
        <v>4</v>
      </c>
      <c r="P52" s="10">
        <f>'[1]Viec 04T-2017'!P52</f>
        <v>27</v>
      </c>
      <c r="Q52" s="10">
        <f>'[1]Viec 04T-2017'!Q52</f>
        <v>2480</v>
      </c>
      <c r="R52" s="10">
        <f t="shared" si="8"/>
        <v>6396</v>
      </c>
      <c r="S52" s="24">
        <f t="shared" si="9"/>
        <v>0.3387369132049983</v>
      </c>
      <c r="T52" s="31">
        <v>5330</v>
      </c>
      <c r="U52" s="33">
        <f t="shared" si="10"/>
        <v>3104</v>
      </c>
      <c r="V52" s="22">
        <f t="shared" si="12"/>
        <v>3916</v>
      </c>
      <c r="W52" s="11">
        <v>23</v>
      </c>
      <c r="X52" s="11">
        <v>55</v>
      </c>
      <c r="Y52" s="23">
        <v>2838</v>
      </c>
      <c r="Z52" s="32">
        <f t="shared" si="6"/>
        <v>0.3798449612403101</v>
      </c>
      <c r="AA52" s="32">
        <f t="shared" si="7"/>
        <v>0.7048321828136158</v>
      </c>
      <c r="AB52" s="31">
        <v>2492</v>
      </c>
      <c r="AC52" s="23">
        <f t="shared" si="11"/>
        <v>-12</v>
      </c>
    </row>
    <row r="53" spans="1:29" s="11" customFormat="1" ht="19.5" customHeight="1">
      <c r="A53" s="12">
        <v>39</v>
      </c>
      <c r="B53" s="13" t="str">
        <f>'[1]Viec 04T-2017'!B53</f>
        <v>Long An</v>
      </c>
      <c r="C53" s="10">
        <f>'[1]Viec 04T-2017'!C53</f>
        <v>19294</v>
      </c>
      <c r="D53" s="10">
        <v>13048</v>
      </c>
      <c r="E53" s="10">
        <v>6246</v>
      </c>
      <c r="F53" s="10">
        <f>'[1]Viec 04T-2017'!F53</f>
        <v>44</v>
      </c>
      <c r="G53" s="10">
        <f>'[1]Viec 04T-2017'!G53</f>
        <v>6</v>
      </c>
      <c r="H53" s="10">
        <f>'[1]Viec 04T-2017'!H53</f>
        <v>19250</v>
      </c>
      <c r="I53" s="10">
        <f>'[1]Viec 04T-2017'!I53</f>
        <v>13994</v>
      </c>
      <c r="J53" s="10">
        <f>'[1]Viec 04T-2017'!J53</f>
        <v>3555</v>
      </c>
      <c r="K53" s="10">
        <f>'[1]Viec 04T-2017'!K53</f>
        <v>102</v>
      </c>
      <c r="L53" s="10">
        <f>'[1]Viec 04T-2017'!L53</f>
        <v>9927</v>
      </c>
      <c r="M53" s="10">
        <f>'[1]Viec 04T-2017'!M53</f>
        <v>358</v>
      </c>
      <c r="N53" s="10">
        <f>'[1]Viec 04T-2017'!N53</f>
        <v>13</v>
      </c>
      <c r="O53" s="10">
        <f>'[1]Viec 04T-2017'!O53</f>
        <v>0</v>
      </c>
      <c r="P53" s="10">
        <f>'[1]Viec 04T-2017'!P53</f>
        <v>39</v>
      </c>
      <c r="Q53" s="10">
        <f>'[1]Viec 04T-2017'!Q53</f>
        <v>5256</v>
      </c>
      <c r="R53" s="10">
        <f t="shared" si="8"/>
        <v>15593</v>
      </c>
      <c r="S53" s="24">
        <f t="shared" si="9"/>
        <v>0.2613262826925825</v>
      </c>
      <c r="T53" s="31">
        <v>13048</v>
      </c>
      <c r="U53" s="33">
        <f t="shared" si="10"/>
        <v>6246</v>
      </c>
      <c r="V53" s="22">
        <f t="shared" si="12"/>
        <v>10337</v>
      </c>
      <c r="W53" s="11">
        <v>4</v>
      </c>
      <c r="X53" s="11">
        <v>62</v>
      </c>
      <c r="Y53" s="23">
        <v>6312</v>
      </c>
      <c r="Z53" s="32">
        <f t="shared" si="6"/>
        <v>0.6376742712294043</v>
      </c>
      <c r="AA53" s="32">
        <f t="shared" si="7"/>
        <v>0.7269610389610389</v>
      </c>
      <c r="AB53" s="31">
        <v>6736</v>
      </c>
      <c r="AC53" s="23">
        <f t="shared" si="11"/>
        <v>-1480</v>
      </c>
    </row>
    <row r="54" spans="1:29" s="11" customFormat="1" ht="19.5" customHeight="1">
      <c r="A54" s="14">
        <v>40</v>
      </c>
      <c r="B54" s="13" t="str">
        <f>'[1]Viec 04T-2017'!B54</f>
        <v>Nam Định</v>
      </c>
      <c r="C54" s="10">
        <f>'[1]Viec 04T-2017'!C54</f>
        <v>3875</v>
      </c>
      <c r="D54" s="10">
        <v>2141</v>
      </c>
      <c r="E54" s="10">
        <v>1734</v>
      </c>
      <c r="F54" s="10">
        <f>'[1]Viec 04T-2017'!F54</f>
        <v>32</v>
      </c>
      <c r="G54" s="10">
        <f>'[1]Viec 04T-2017'!G54</f>
        <v>0</v>
      </c>
      <c r="H54" s="10">
        <f>'[1]Viec 04T-2017'!H54</f>
        <v>3843</v>
      </c>
      <c r="I54" s="10">
        <f>'[1]Viec 04T-2017'!I54</f>
        <v>2301</v>
      </c>
      <c r="J54" s="10">
        <f>'[1]Viec 04T-2017'!J54</f>
        <v>1252</v>
      </c>
      <c r="K54" s="10">
        <f>'[1]Viec 04T-2017'!K54</f>
        <v>39</v>
      </c>
      <c r="L54" s="10">
        <f>'[1]Viec 04T-2017'!L54</f>
        <v>955</v>
      </c>
      <c r="M54" s="10">
        <f>'[1]Viec 04T-2017'!M54</f>
        <v>6</v>
      </c>
      <c r="N54" s="10">
        <f>'[1]Viec 04T-2017'!N54</f>
        <v>6</v>
      </c>
      <c r="O54" s="10">
        <f>'[1]Viec 04T-2017'!O54</f>
        <v>0</v>
      </c>
      <c r="P54" s="10">
        <f>'[1]Viec 04T-2017'!P54</f>
        <v>43</v>
      </c>
      <c r="Q54" s="10">
        <f>'[1]Viec 04T-2017'!Q54</f>
        <v>1542</v>
      </c>
      <c r="R54" s="10">
        <f t="shared" si="8"/>
        <v>2552</v>
      </c>
      <c r="S54" s="24">
        <f t="shared" si="9"/>
        <v>0.5610604085180356</v>
      </c>
      <c r="T54" s="31">
        <v>2141</v>
      </c>
      <c r="U54" s="33">
        <f t="shared" si="10"/>
        <v>1734</v>
      </c>
      <c r="V54" s="22">
        <f t="shared" si="12"/>
        <v>1010</v>
      </c>
      <c r="W54" s="11">
        <v>42</v>
      </c>
      <c r="X54" s="11">
        <v>17</v>
      </c>
      <c r="Y54" s="23">
        <v>567</v>
      </c>
      <c r="Z54" s="32">
        <f t="shared" si="6"/>
        <v>0.781305114638448</v>
      </c>
      <c r="AA54" s="32">
        <f t="shared" si="7"/>
        <v>0.5987509758001561</v>
      </c>
      <c r="AB54" s="31">
        <v>1574</v>
      </c>
      <c r="AC54" s="23">
        <f t="shared" si="11"/>
        <v>-32</v>
      </c>
    </row>
    <row r="55" spans="1:29" s="11" customFormat="1" ht="19.5" customHeight="1">
      <c r="A55" s="12">
        <v>41</v>
      </c>
      <c r="B55" s="13" t="str">
        <f>'[1]Viec 04T-2017'!B55</f>
        <v>Ninh Bình</v>
      </c>
      <c r="C55" s="10">
        <f>'[1]Viec 04T-2017'!C55</f>
        <v>3377</v>
      </c>
      <c r="D55" s="10">
        <v>2120</v>
      </c>
      <c r="E55" s="10">
        <v>1257</v>
      </c>
      <c r="F55" s="10">
        <f>'[1]Viec 04T-2017'!F55</f>
        <v>25</v>
      </c>
      <c r="G55" s="10">
        <f>'[1]Viec 04T-2017'!G55</f>
        <v>2</v>
      </c>
      <c r="H55" s="10">
        <f>'[1]Viec 04T-2017'!H55</f>
        <v>3352</v>
      </c>
      <c r="I55" s="10">
        <f>'[1]Viec 04T-2017'!I55</f>
        <v>2548</v>
      </c>
      <c r="J55" s="10">
        <f>'[1]Viec 04T-2017'!J55</f>
        <v>1010</v>
      </c>
      <c r="K55" s="10">
        <f>'[1]Viec 04T-2017'!K55</f>
        <v>64</v>
      </c>
      <c r="L55" s="10">
        <f>'[1]Viec 04T-2017'!L55</f>
        <v>1460</v>
      </c>
      <c r="M55" s="10">
        <f>'[1]Viec 04T-2017'!M55</f>
        <v>5</v>
      </c>
      <c r="N55" s="10">
        <f>'[1]Viec 04T-2017'!N55</f>
        <v>0</v>
      </c>
      <c r="O55" s="10">
        <f>'[1]Viec 04T-2017'!O55</f>
        <v>0</v>
      </c>
      <c r="P55" s="10">
        <f>'[1]Viec 04T-2017'!P55</f>
        <v>9</v>
      </c>
      <c r="Q55" s="10">
        <f>'[1]Viec 04T-2017'!Q55</f>
        <v>804</v>
      </c>
      <c r="R55" s="10">
        <f t="shared" si="8"/>
        <v>2278</v>
      </c>
      <c r="S55" s="24">
        <f t="shared" si="9"/>
        <v>0.4215070643642072</v>
      </c>
      <c r="T55" s="31">
        <v>2120</v>
      </c>
      <c r="U55" s="33">
        <f t="shared" si="10"/>
        <v>1257</v>
      </c>
      <c r="V55" s="22">
        <f t="shared" si="12"/>
        <v>1474</v>
      </c>
      <c r="W55" s="11">
        <v>47</v>
      </c>
      <c r="X55" s="11">
        <v>32</v>
      </c>
      <c r="Y55" s="23">
        <v>1277</v>
      </c>
      <c r="Z55" s="32">
        <f t="shared" si="6"/>
        <v>0.15426781519185592</v>
      </c>
      <c r="AA55" s="32">
        <f t="shared" si="7"/>
        <v>0.7601431980906921</v>
      </c>
      <c r="AB55" s="31">
        <v>843</v>
      </c>
      <c r="AC55" s="23">
        <f t="shared" si="11"/>
        <v>-39</v>
      </c>
    </row>
    <row r="56" spans="1:29" s="11" customFormat="1" ht="19.5" customHeight="1">
      <c r="A56" s="14">
        <v>42</v>
      </c>
      <c r="B56" s="13" t="str">
        <f>'[1]Viec 04T-2017'!B56</f>
        <v>Ninh Thuận</v>
      </c>
      <c r="C56" s="10">
        <f>'[1]Viec 04T-2017'!C56</f>
        <v>2797</v>
      </c>
      <c r="D56" s="10">
        <v>1471</v>
      </c>
      <c r="E56" s="10">
        <v>1326</v>
      </c>
      <c r="F56" s="10">
        <f>'[1]Viec 04T-2017'!F56</f>
        <v>8</v>
      </c>
      <c r="G56" s="10">
        <f>'[1]Viec 04T-2017'!G56</f>
        <v>0</v>
      </c>
      <c r="H56" s="10">
        <f>'[1]Viec 04T-2017'!H56</f>
        <v>2789</v>
      </c>
      <c r="I56" s="10">
        <f>'[1]Viec 04T-2017'!I56</f>
        <v>2189</v>
      </c>
      <c r="J56" s="10">
        <f>'[1]Viec 04T-2017'!J56</f>
        <v>848</v>
      </c>
      <c r="K56" s="10">
        <f>'[1]Viec 04T-2017'!K56</f>
        <v>6</v>
      </c>
      <c r="L56" s="10">
        <f>'[1]Viec 04T-2017'!L56</f>
        <v>1284</v>
      </c>
      <c r="M56" s="10">
        <f>'[1]Viec 04T-2017'!M56</f>
        <v>40</v>
      </c>
      <c r="N56" s="10">
        <f>'[1]Viec 04T-2017'!N56</f>
        <v>4</v>
      </c>
      <c r="O56" s="10">
        <f>'[1]Viec 04T-2017'!O56</f>
        <v>0</v>
      </c>
      <c r="P56" s="10">
        <f>'[1]Viec 04T-2017'!P56</f>
        <v>7</v>
      </c>
      <c r="Q56" s="10">
        <f>'[1]Viec 04T-2017'!Q56</f>
        <v>600</v>
      </c>
      <c r="R56" s="10">
        <f t="shared" si="8"/>
        <v>1935</v>
      </c>
      <c r="S56" s="24">
        <f t="shared" si="9"/>
        <v>0.39013248058474187</v>
      </c>
      <c r="T56" s="31">
        <v>1471</v>
      </c>
      <c r="U56" s="33">
        <f t="shared" si="10"/>
        <v>1326</v>
      </c>
      <c r="V56" s="22">
        <f t="shared" si="12"/>
        <v>1335</v>
      </c>
      <c r="W56" s="11">
        <v>51</v>
      </c>
      <c r="X56" s="11">
        <v>37</v>
      </c>
      <c r="Y56" s="23">
        <v>860</v>
      </c>
      <c r="Z56" s="32">
        <f t="shared" si="6"/>
        <v>0.5523255813953488</v>
      </c>
      <c r="AA56" s="32">
        <f t="shared" si="7"/>
        <v>0.7848691287199713</v>
      </c>
      <c r="AB56" s="31">
        <v>611</v>
      </c>
      <c r="AC56" s="23">
        <f t="shared" si="11"/>
        <v>-11</v>
      </c>
    </row>
    <row r="57" spans="1:29" s="11" customFormat="1" ht="19.5" customHeight="1">
      <c r="A57" s="12">
        <v>43</v>
      </c>
      <c r="B57" s="13" t="str">
        <f>'[1]Viec 04T-2017'!B57</f>
        <v>Nghệ An</v>
      </c>
      <c r="C57" s="10">
        <f>'[1]Viec 04T-2017'!C57</f>
        <v>8642</v>
      </c>
      <c r="D57" s="10">
        <v>3866</v>
      </c>
      <c r="E57" s="10">
        <v>4776</v>
      </c>
      <c r="F57" s="10">
        <f>'[1]Viec 04T-2017'!F57</f>
        <v>30</v>
      </c>
      <c r="G57" s="10">
        <f>'[1]Viec 04T-2017'!G57</f>
        <v>0</v>
      </c>
      <c r="H57" s="10">
        <f>'[1]Viec 04T-2017'!H57</f>
        <v>8612</v>
      </c>
      <c r="I57" s="10">
        <f>'[1]Viec 04T-2017'!I57</f>
        <v>6451</v>
      </c>
      <c r="J57" s="10">
        <f>'[1]Viec 04T-2017'!J57</f>
        <v>3077</v>
      </c>
      <c r="K57" s="10">
        <f>'[1]Viec 04T-2017'!K57</f>
        <v>39</v>
      </c>
      <c r="L57" s="10">
        <f>'[1]Viec 04T-2017'!L57</f>
        <v>3276</v>
      </c>
      <c r="M57" s="10">
        <f>'[1]Viec 04T-2017'!M57</f>
        <v>27</v>
      </c>
      <c r="N57" s="10">
        <f>'[1]Viec 04T-2017'!N57</f>
        <v>4</v>
      </c>
      <c r="O57" s="10">
        <f>'[1]Viec 04T-2017'!O57</f>
        <v>0</v>
      </c>
      <c r="P57" s="10">
        <f>'[1]Viec 04T-2017'!P57</f>
        <v>28</v>
      </c>
      <c r="Q57" s="10">
        <f>'[1]Viec 04T-2017'!Q57</f>
        <v>2161</v>
      </c>
      <c r="R57" s="10">
        <f t="shared" si="8"/>
        <v>5496</v>
      </c>
      <c r="S57" s="24">
        <f t="shared" si="9"/>
        <v>0.48302588745930863</v>
      </c>
      <c r="T57" s="31">
        <v>3866</v>
      </c>
      <c r="U57" s="33">
        <f t="shared" si="10"/>
        <v>4776</v>
      </c>
      <c r="V57" s="22">
        <f t="shared" si="12"/>
        <v>3335</v>
      </c>
      <c r="W57" s="11">
        <v>21</v>
      </c>
      <c r="X57" s="11">
        <v>29</v>
      </c>
      <c r="Y57" s="23">
        <v>1665</v>
      </c>
      <c r="Z57" s="32">
        <f t="shared" si="6"/>
        <v>1.003003003003003</v>
      </c>
      <c r="AA57" s="32">
        <f t="shared" si="7"/>
        <v>0.7490710636321412</v>
      </c>
      <c r="AB57" s="31">
        <v>2201</v>
      </c>
      <c r="AC57" s="23">
        <f t="shared" si="11"/>
        <v>-40</v>
      </c>
    </row>
    <row r="58" spans="1:29" s="11" customFormat="1" ht="19.5" customHeight="1">
      <c r="A58" s="14">
        <v>44</v>
      </c>
      <c r="B58" s="13" t="str">
        <f>'[1]Viec 04T-2017'!B58</f>
        <v>Phú Thọ</v>
      </c>
      <c r="C58" s="10">
        <f>'[1]Viec 04T-2017'!C58</f>
        <v>6349</v>
      </c>
      <c r="D58" s="10">
        <v>3065</v>
      </c>
      <c r="E58" s="10">
        <v>3284</v>
      </c>
      <c r="F58" s="10">
        <f>'[1]Viec 04T-2017'!F58</f>
        <v>72</v>
      </c>
      <c r="G58" s="10">
        <f>'[1]Viec 04T-2017'!G58</f>
        <v>1</v>
      </c>
      <c r="H58" s="10">
        <f>'[1]Viec 04T-2017'!H58</f>
        <v>6277</v>
      </c>
      <c r="I58" s="10">
        <f>'[1]Viec 04T-2017'!I58</f>
        <v>4750</v>
      </c>
      <c r="J58" s="10">
        <f>'[1]Viec 04T-2017'!J58</f>
        <v>2630</v>
      </c>
      <c r="K58" s="10">
        <f>'[1]Viec 04T-2017'!K58</f>
        <v>195</v>
      </c>
      <c r="L58" s="10">
        <f>'[1]Viec 04T-2017'!L58</f>
        <v>1858</v>
      </c>
      <c r="M58" s="10">
        <f>'[1]Viec 04T-2017'!M58</f>
        <v>49</v>
      </c>
      <c r="N58" s="10">
        <f>'[1]Viec 04T-2017'!N58</f>
        <v>13</v>
      </c>
      <c r="O58" s="10">
        <f>'[1]Viec 04T-2017'!O58</f>
        <v>1</v>
      </c>
      <c r="P58" s="10">
        <f>'[1]Viec 04T-2017'!P58</f>
        <v>4</v>
      </c>
      <c r="Q58" s="10">
        <f>'[1]Viec 04T-2017'!Q58</f>
        <v>1527</v>
      </c>
      <c r="R58" s="10">
        <f t="shared" si="8"/>
        <v>3452</v>
      </c>
      <c r="S58" s="24">
        <f t="shared" si="9"/>
        <v>0.5947368421052631</v>
      </c>
      <c r="T58" s="31">
        <v>3065</v>
      </c>
      <c r="U58" s="33">
        <f t="shared" si="10"/>
        <v>3284</v>
      </c>
      <c r="V58" s="22">
        <f t="shared" si="12"/>
        <v>1925</v>
      </c>
      <c r="W58" s="11">
        <v>31</v>
      </c>
      <c r="X58" s="11">
        <v>14</v>
      </c>
      <c r="Y58" s="23">
        <v>1550</v>
      </c>
      <c r="Z58" s="32">
        <f t="shared" si="6"/>
        <v>0.24193548387096775</v>
      </c>
      <c r="AA58" s="32">
        <f t="shared" si="7"/>
        <v>0.7567309224151665</v>
      </c>
      <c r="AB58" s="31">
        <v>1515</v>
      </c>
      <c r="AC58" s="23">
        <f t="shared" si="11"/>
        <v>12</v>
      </c>
    </row>
    <row r="59" spans="1:29" s="11" customFormat="1" ht="19.5" customHeight="1">
      <c r="A59" s="12">
        <v>45</v>
      </c>
      <c r="B59" s="13" t="str">
        <f>'[1]Viec 04T-2017'!B59</f>
        <v>Phú Yên</v>
      </c>
      <c r="C59" s="10">
        <f>'[1]Viec 04T-2017'!C59</f>
        <v>4275</v>
      </c>
      <c r="D59" s="10">
        <v>2552</v>
      </c>
      <c r="E59" s="10">
        <v>1723</v>
      </c>
      <c r="F59" s="10">
        <f>'[1]Viec 04T-2017'!F59</f>
        <v>26</v>
      </c>
      <c r="G59" s="10">
        <f>'[1]Viec 04T-2017'!G59</f>
        <v>0</v>
      </c>
      <c r="H59" s="10">
        <f>'[1]Viec 04T-2017'!H59</f>
        <v>4249</v>
      </c>
      <c r="I59" s="10">
        <f>'[1]Viec 04T-2017'!I59</f>
        <v>2980</v>
      </c>
      <c r="J59" s="10">
        <f>'[1]Viec 04T-2017'!J59</f>
        <v>1022</v>
      </c>
      <c r="K59" s="10">
        <f>'[1]Viec 04T-2017'!K59</f>
        <v>37</v>
      </c>
      <c r="L59" s="10">
        <f>'[1]Viec 04T-2017'!L59</f>
        <v>1834</v>
      </c>
      <c r="M59" s="10">
        <f>'[1]Viec 04T-2017'!M59</f>
        <v>41</v>
      </c>
      <c r="N59" s="10">
        <f>'[1]Viec 04T-2017'!N59</f>
        <v>2</v>
      </c>
      <c r="O59" s="10">
        <f>'[1]Viec 04T-2017'!O59</f>
        <v>0</v>
      </c>
      <c r="P59" s="10">
        <f>'[1]Viec 04T-2017'!P59</f>
        <v>44</v>
      </c>
      <c r="Q59" s="10">
        <f>'[1]Viec 04T-2017'!Q59</f>
        <v>1269</v>
      </c>
      <c r="R59" s="10">
        <f t="shared" si="8"/>
        <v>3190</v>
      </c>
      <c r="S59" s="24">
        <f t="shared" si="9"/>
        <v>0.3553691275167785</v>
      </c>
      <c r="T59" s="31">
        <v>2552</v>
      </c>
      <c r="U59" s="33">
        <f t="shared" si="10"/>
        <v>1723</v>
      </c>
      <c r="V59" s="22">
        <f t="shared" si="12"/>
        <v>1921</v>
      </c>
      <c r="W59" s="11">
        <v>40</v>
      </c>
      <c r="X59" s="11">
        <v>48</v>
      </c>
      <c r="Y59" s="23">
        <v>1309</v>
      </c>
      <c r="Z59" s="32">
        <f t="shared" si="6"/>
        <v>0.4675324675324675</v>
      </c>
      <c r="AA59" s="32">
        <f t="shared" si="7"/>
        <v>0.701341492115792</v>
      </c>
      <c r="AB59" s="31">
        <v>1243</v>
      </c>
      <c r="AC59" s="23">
        <f t="shared" si="11"/>
        <v>26</v>
      </c>
    </row>
    <row r="60" spans="1:29" s="11" customFormat="1" ht="19.5" customHeight="1">
      <c r="A60" s="14">
        <v>46</v>
      </c>
      <c r="B60" s="13" t="str">
        <f>'[1]Viec 04T-2017'!B60</f>
        <v>Quảng Bình</v>
      </c>
      <c r="C60" s="10">
        <f>'[1]Viec 04T-2017'!C60</f>
        <v>1939</v>
      </c>
      <c r="D60" s="10">
        <v>785</v>
      </c>
      <c r="E60" s="10">
        <v>1154</v>
      </c>
      <c r="F60" s="10">
        <f>'[1]Viec 04T-2017'!F60</f>
        <v>6</v>
      </c>
      <c r="G60" s="10">
        <f>'[1]Viec 04T-2017'!G60</f>
        <v>0</v>
      </c>
      <c r="H60" s="10">
        <f>'[1]Viec 04T-2017'!H60</f>
        <v>1933</v>
      </c>
      <c r="I60" s="10">
        <f>'[1]Viec 04T-2017'!I60</f>
        <v>1474</v>
      </c>
      <c r="J60" s="10">
        <f>'[1]Viec 04T-2017'!J60</f>
        <v>868</v>
      </c>
      <c r="K60" s="10">
        <f>'[1]Viec 04T-2017'!K60</f>
        <v>18</v>
      </c>
      <c r="L60" s="10">
        <f>'[1]Viec 04T-2017'!L60</f>
        <v>566</v>
      </c>
      <c r="M60" s="10">
        <f>'[1]Viec 04T-2017'!M60</f>
        <v>5</v>
      </c>
      <c r="N60" s="10">
        <f>'[1]Viec 04T-2017'!N60</f>
        <v>0</v>
      </c>
      <c r="O60" s="10">
        <f>'[1]Viec 04T-2017'!O60</f>
        <v>0</v>
      </c>
      <c r="P60" s="10">
        <f>'[1]Viec 04T-2017'!P60</f>
        <v>17</v>
      </c>
      <c r="Q60" s="10">
        <f>'[1]Viec 04T-2017'!Q60</f>
        <v>459</v>
      </c>
      <c r="R60" s="10">
        <f t="shared" si="8"/>
        <v>1047</v>
      </c>
      <c r="S60" s="24">
        <f t="shared" si="9"/>
        <v>0.6010854816824966</v>
      </c>
      <c r="T60" s="31">
        <v>785</v>
      </c>
      <c r="U60" s="33">
        <f t="shared" si="10"/>
        <v>1154</v>
      </c>
      <c r="V60" s="22">
        <f t="shared" si="12"/>
        <v>588</v>
      </c>
      <c r="W60" s="11">
        <v>55</v>
      </c>
      <c r="X60" s="11">
        <v>13</v>
      </c>
      <c r="Y60" s="23">
        <v>305</v>
      </c>
      <c r="Z60" s="32">
        <f t="shared" si="6"/>
        <v>0.9278688524590164</v>
      </c>
      <c r="AA60" s="32">
        <f t="shared" si="7"/>
        <v>0.7625452664252458</v>
      </c>
      <c r="AB60" s="31">
        <v>480</v>
      </c>
      <c r="AC60" s="23">
        <f t="shared" si="11"/>
        <v>-21</v>
      </c>
    </row>
    <row r="61" spans="1:29" s="11" customFormat="1" ht="19.5" customHeight="1">
      <c r="A61" s="12">
        <v>47</v>
      </c>
      <c r="B61" s="13" t="str">
        <f>'[1]Viec 04T-2017'!B61</f>
        <v>Quảng Nam</v>
      </c>
      <c r="C61" s="10">
        <f>'[1]Viec 04T-2017'!C61</f>
        <v>5195</v>
      </c>
      <c r="D61" s="10">
        <v>2356</v>
      </c>
      <c r="E61" s="10">
        <v>2839</v>
      </c>
      <c r="F61" s="10">
        <f>'[1]Viec 04T-2017'!F61</f>
        <v>27</v>
      </c>
      <c r="G61" s="10">
        <f>'[1]Viec 04T-2017'!G61</f>
        <v>6</v>
      </c>
      <c r="H61" s="10">
        <f>'[1]Viec 04T-2017'!H61</f>
        <v>5168</v>
      </c>
      <c r="I61" s="10">
        <f>'[1]Viec 04T-2017'!I61</f>
        <v>3876</v>
      </c>
      <c r="J61" s="10">
        <f>'[1]Viec 04T-2017'!J61</f>
        <v>2041</v>
      </c>
      <c r="K61" s="10">
        <f>'[1]Viec 04T-2017'!K61</f>
        <v>22</v>
      </c>
      <c r="L61" s="10">
        <f>'[1]Viec 04T-2017'!L61</f>
        <v>1745</v>
      </c>
      <c r="M61" s="10">
        <f>'[1]Viec 04T-2017'!M61</f>
        <v>14</v>
      </c>
      <c r="N61" s="10">
        <f>'[1]Viec 04T-2017'!N61</f>
        <v>4</v>
      </c>
      <c r="O61" s="10">
        <f>'[1]Viec 04T-2017'!O61</f>
        <v>0</v>
      </c>
      <c r="P61" s="10">
        <f>'[1]Viec 04T-2017'!P61</f>
        <v>50</v>
      </c>
      <c r="Q61" s="10">
        <f>'[1]Viec 04T-2017'!Q61</f>
        <v>1292</v>
      </c>
      <c r="R61" s="10">
        <f t="shared" si="8"/>
        <v>3105</v>
      </c>
      <c r="S61" s="24">
        <f t="shared" si="9"/>
        <v>0.532249742002064</v>
      </c>
      <c r="T61" s="31">
        <v>2356</v>
      </c>
      <c r="U61" s="33">
        <f t="shared" si="10"/>
        <v>2839</v>
      </c>
      <c r="V61" s="22">
        <f t="shared" si="12"/>
        <v>1813</v>
      </c>
      <c r="W61" s="11">
        <v>36</v>
      </c>
      <c r="X61" s="11">
        <v>20</v>
      </c>
      <c r="Y61" s="23">
        <v>988</v>
      </c>
      <c r="Z61" s="32">
        <f t="shared" si="6"/>
        <v>0.8350202429149798</v>
      </c>
      <c r="AA61" s="32">
        <f t="shared" si="7"/>
        <v>0.75</v>
      </c>
      <c r="AB61" s="31">
        <v>1368</v>
      </c>
      <c r="AC61" s="23">
        <f t="shared" si="11"/>
        <v>-76</v>
      </c>
    </row>
    <row r="62" spans="1:29" s="11" customFormat="1" ht="19.5" customHeight="1">
      <c r="A62" s="14">
        <v>48</v>
      </c>
      <c r="B62" s="13" t="str">
        <f>'[1]Viec 04T-2017'!B62</f>
        <v>Quảng Ninh</v>
      </c>
      <c r="C62" s="10">
        <f>'[1]Viec 04T-2017'!C62</f>
        <v>5317</v>
      </c>
      <c r="D62" s="10">
        <v>3162</v>
      </c>
      <c r="E62" s="10">
        <v>2155</v>
      </c>
      <c r="F62" s="10">
        <f>'[1]Viec 04T-2017'!F62</f>
        <v>30</v>
      </c>
      <c r="G62" s="10">
        <f>'[1]Viec 04T-2017'!G62</f>
        <v>0</v>
      </c>
      <c r="H62" s="10">
        <f>'[1]Viec 04T-2017'!H62</f>
        <v>5287</v>
      </c>
      <c r="I62" s="10">
        <f>'[1]Viec 04T-2017'!I62</f>
        <v>3844</v>
      </c>
      <c r="J62" s="10">
        <f>'[1]Viec 04T-2017'!J62</f>
        <v>1637</v>
      </c>
      <c r="K62" s="10">
        <f>'[1]Viec 04T-2017'!K62</f>
        <v>41</v>
      </c>
      <c r="L62" s="10">
        <f>'[1]Viec 04T-2017'!L62</f>
        <v>2138</v>
      </c>
      <c r="M62" s="10">
        <f>'[1]Viec 04T-2017'!M62</f>
        <v>15</v>
      </c>
      <c r="N62" s="10">
        <f>'[1]Viec 04T-2017'!N62</f>
        <v>12</v>
      </c>
      <c r="O62" s="10">
        <f>'[1]Viec 04T-2017'!O62</f>
        <v>0</v>
      </c>
      <c r="P62" s="10">
        <f>'[1]Viec 04T-2017'!P62</f>
        <v>1</v>
      </c>
      <c r="Q62" s="10">
        <f>'[1]Viec 04T-2017'!Q62</f>
        <v>1443</v>
      </c>
      <c r="R62" s="10">
        <f t="shared" si="8"/>
        <v>3609</v>
      </c>
      <c r="S62" s="24">
        <f t="shared" si="9"/>
        <v>0.43652445369406867</v>
      </c>
      <c r="T62" s="31">
        <v>3162</v>
      </c>
      <c r="U62" s="33">
        <f t="shared" si="10"/>
        <v>2155</v>
      </c>
      <c r="V62" s="22">
        <f t="shared" si="12"/>
        <v>2166</v>
      </c>
      <c r="W62" s="11">
        <v>35</v>
      </c>
      <c r="X62" s="11">
        <v>31</v>
      </c>
      <c r="Y62" s="23">
        <v>1703</v>
      </c>
      <c r="Z62" s="32">
        <f t="shared" si="6"/>
        <v>0.271873165002936</v>
      </c>
      <c r="AA62" s="32">
        <f t="shared" si="7"/>
        <v>0.7270663892566673</v>
      </c>
      <c r="AB62" s="31">
        <v>1459</v>
      </c>
      <c r="AC62" s="23">
        <f t="shared" si="11"/>
        <v>-16</v>
      </c>
    </row>
    <row r="63" spans="1:29" s="11" customFormat="1" ht="19.5" customHeight="1">
      <c r="A63" s="12">
        <v>49</v>
      </c>
      <c r="B63" s="13" t="str">
        <f>'[1]Viec 04T-2017'!B63</f>
        <v>Quảng Ngãi</v>
      </c>
      <c r="C63" s="10">
        <f>'[1]Viec 04T-2017'!C63</f>
        <v>4890</v>
      </c>
      <c r="D63" s="10">
        <v>2800</v>
      </c>
      <c r="E63" s="10">
        <v>2090</v>
      </c>
      <c r="F63" s="10">
        <f>'[1]Viec 04T-2017'!F63</f>
        <v>23</v>
      </c>
      <c r="G63" s="10">
        <f>'[1]Viec 04T-2017'!G63</f>
        <v>0</v>
      </c>
      <c r="H63" s="10">
        <f>'[1]Viec 04T-2017'!H63</f>
        <v>4867</v>
      </c>
      <c r="I63" s="10">
        <f>'[1]Viec 04T-2017'!I63</f>
        <v>3710</v>
      </c>
      <c r="J63" s="10">
        <f>'[1]Viec 04T-2017'!J63</f>
        <v>1310</v>
      </c>
      <c r="K63" s="10">
        <f>'[1]Viec 04T-2017'!K63</f>
        <v>8</v>
      </c>
      <c r="L63" s="10">
        <f>'[1]Viec 04T-2017'!L63</f>
        <v>2356</v>
      </c>
      <c r="M63" s="10">
        <f>'[1]Viec 04T-2017'!M63</f>
        <v>11</v>
      </c>
      <c r="N63" s="10">
        <f>'[1]Viec 04T-2017'!N63</f>
        <v>5</v>
      </c>
      <c r="O63" s="10">
        <f>'[1]Viec 04T-2017'!O63</f>
        <v>0</v>
      </c>
      <c r="P63" s="10">
        <f>'[1]Viec 04T-2017'!P63</f>
        <v>20</v>
      </c>
      <c r="Q63" s="10">
        <f>'[1]Viec 04T-2017'!Q63</f>
        <v>1157</v>
      </c>
      <c r="R63" s="10">
        <f t="shared" si="8"/>
        <v>3549</v>
      </c>
      <c r="S63" s="24">
        <f t="shared" si="9"/>
        <v>0.35525606469002696</v>
      </c>
      <c r="T63" s="31">
        <v>2800</v>
      </c>
      <c r="U63" s="33">
        <f t="shared" si="10"/>
        <v>2090</v>
      </c>
      <c r="V63" s="22">
        <f t="shared" si="12"/>
        <v>2392</v>
      </c>
      <c r="W63" s="11">
        <v>37</v>
      </c>
      <c r="X63" s="11">
        <v>49</v>
      </c>
      <c r="Y63" s="23">
        <v>1646</v>
      </c>
      <c r="Z63" s="32">
        <f t="shared" si="6"/>
        <v>0.4532199270959903</v>
      </c>
      <c r="AA63" s="32">
        <f t="shared" si="7"/>
        <v>0.7622765564002466</v>
      </c>
      <c r="AB63" s="31">
        <v>1154</v>
      </c>
      <c r="AC63" s="23">
        <f t="shared" si="11"/>
        <v>3</v>
      </c>
    </row>
    <row r="64" spans="1:29" s="11" customFormat="1" ht="19.5" customHeight="1">
      <c r="A64" s="14">
        <v>50</v>
      </c>
      <c r="B64" s="13" t="str">
        <f>'[1]Viec 04T-2017'!B64</f>
        <v>Quảng Trị</v>
      </c>
      <c r="C64" s="10">
        <f>'[1]Viec 04T-2017'!C64</f>
        <v>1705</v>
      </c>
      <c r="D64" s="10">
        <v>617</v>
      </c>
      <c r="E64" s="10">
        <v>1088</v>
      </c>
      <c r="F64" s="10">
        <f>'[1]Viec 04T-2017'!F64</f>
        <v>11</v>
      </c>
      <c r="G64" s="10">
        <f>'[1]Viec 04T-2017'!G64</f>
        <v>0</v>
      </c>
      <c r="H64" s="10">
        <f>'[1]Viec 04T-2017'!H64</f>
        <v>1694</v>
      </c>
      <c r="I64" s="10">
        <f>'[1]Viec 04T-2017'!I64</f>
        <v>1369</v>
      </c>
      <c r="J64" s="10">
        <f>'[1]Viec 04T-2017'!J64</f>
        <v>699</v>
      </c>
      <c r="K64" s="10">
        <f>'[1]Viec 04T-2017'!K64</f>
        <v>6</v>
      </c>
      <c r="L64" s="10">
        <f>'[1]Viec 04T-2017'!L64</f>
        <v>647</v>
      </c>
      <c r="M64" s="10">
        <f>'[1]Viec 04T-2017'!M64</f>
        <v>11</v>
      </c>
      <c r="N64" s="10">
        <f>'[1]Viec 04T-2017'!N64</f>
        <v>0</v>
      </c>
      <c r="O64" s="10">
        <f>'[1]Viec 04T-2017'!O64</f>
        <v>0</v>
      </c>
      <c r="P64" s="10">
        <f>'[1]Viec 04T-2017'!P64</f>
        <v>6</v>
      </c>
      <c r="Q64" s="10">
        <f>'[1]Viec 04T-2017'!Q64</f>
        <v>325</v>
      </c>
      <c r="R64" s="10">
        <f t="shared" si="8"/>
        <v>989</v>
      </c>
      <c r="S64" s="24">
        <f t="shared" si="9"/>
        <v>0.5149744338933528</v>
      </c>
      <c r="T64" s="31">
        <v>617</v>
      </c>
      <c r="U64" s="33">
        <f t="shared" si="10"/>
        <v>1088</v>
      </c>
      <c r="V64" s="22">
        <f t="shared" si="12"/>
        <v>664</v>
      </c>
      <c r="W64" s="11">
        <v>57</v>
      </c>
      <c r="X64" s="11">
        <v>24</v>
      </c>
      <c r="Y64" s="23">
        <v>280</v>
      </c>
      <c r="Z64" s="32">
        <f t="shared" si="6"/>
        <v>1.3714285714285714</v>
      </c>
      <c r="AA64" s="32">
        <f t="shared" si="7"/>
        <v>0.80814639905549</v>
      </c>
      <c r="AB64" s="31">
        <v>337</v>
      </c>
      <c r="AC64" s="23">
        <f t="shared" si="11"/>
        <v>-12</v>
      </c>
    </row>
    <row r="65" spans="1:29" s="11" customFormat="1" ht="19.5" customHeight="1">
      <c r="A65" s="12">
        <v>51</v>
      </c>
      <c r="B65" s="13" t="str">
        <f>'[1]Viec 04T-2017'!B65</f>
        <v>Sóc Trăng</v>
      </c>
      <c r="C65" s="10">
        <f>'[1]Viec 04T-2017'!C65</f>
        <v>7804</v>
      </c>
      <c r="D65" s="10">
        <v>4840</v>
      </c>
      <c r="E65" s="10">
        <v>2964</v>
      </c>
      <c r="F65" s="10">
        <f>'[1]Viec 04T-2017'!F65</f>
        <v>42</v>
      </c>
      <c r="G65" s="10">
        <f>'[1]Viec 04T-2017'!G65</f>
        <v>5</v>
      </c>
      <c r="H65" s="10">
        <f>'[1]Viec 04T-2017'!H65</f>
        <v>7762</v>
      </c>
      <c r="I65" s="10">
        <f>'[1]Viec 04T-2017'!I65</f>
        <v>6164</v>
      </c>
      <c r="J65" s="10">
        <f>'[1]Viec 04T-2017'!J65</f>
        <v>2072</v>
      </c>
      <c r="K65" s="10">
        <f>'[1]Viec 04T-2017'!K65</f>
        <v>52</v>
      </c>
      <c r="L65" s="10">
        <f>'[1]Viec 04T-2017'!L65</f>
        <v>3913</v>
      </c>
      <c r="M65" s="10">
        <f>'[1]Viec 04T-2017'!M65</f>
        <v>85</v>
      </c>
      <c r="N65" s="10">
        <f>'[1]Viec 04T-2017'!N65</f>
        <v>18</v>
      </c>
      <c r="O65" s="10">
        <f>'[1]Viec 04T-2017'!O65</f>
        <v>0</v>
      </c>
      <c r="P65" s="10">
        <f>'[1]Viec 04T-2017'!P65</f>
        <v>24</v>
      </c>
      <c r="Q65" s="10">
        <f>'[1]Viec 04T-2017'!Q65</f>
        <v>1598</v>
      </c>
      <c r="R65" s="10">
        <f t="shared" si="8"/>
        <v>5638</v>
      </c>
      <c r="S65" s="24">
        <f t="shared" si="9"/>
        <v>0.3445814406229721</v>
      </c>
      <c r="T65" s="31">
        <v>4840</v>
      </c>
      <c r="U65" s="33">
        <f t="shared" si="10"/>
        <v>2964</v>
      </c>
      <c r="V65" s="22">
        <f t="shared" si="12"/>
        <v>4040</v>
      </c>
      <c r="W65" s="11">
        <v>27</v>
      </c>
      <c r="X65" s="11">
        <v>52</v>
      </c>
      <c r="Y65" s="23">
        <v>3287</v>
      </c>
      <c r="Z65" s="32">
        <f t="shared" si="6"/>
        <v>0.2290842713720718</v>
      </c>
      <c r="AA65" s="32">
        <f t="shared" si="7"/>
        <v>0.7941252254573563</v>
      </c>
      <c r="AB65" s="31">
        <v>1553</v>
      </c>
      <c r="AC65" s="23">
        <f t="shared" si="11"/>
        <v>45</v>
      </c>
    </row>
    <row r="66" spans="1:29" s="11" customFormat="1" ht="19.5" customHeight="1">
      <c r="A66" s="14">
        <v>52</v>
      </c>
      <c r="B66" s="13" t="str">
        <f>'[1]Viec 04T-2017'!B66</f>
        <v>Sơn La</v>
      </c>
      <c r="C66" s="10">
        <f>'[1]Viec 04T-2017'!C66</f>
        <v>3444</v>
      </c>
      <c r="D66" s="10">
        <v>1499</v>
      </c>
      <c r="E66" s="10">
        <v>1945</v>
      </c>
      <c r="F66" s="10">
        <f>'[1]Viec 04T-2017'!F66</f>
        <v>7</v>
      </c>
      <c r="G66" s="10">
        <f>'[1]Viec 04T-2017'!G66</f>
        <v>0</v>
      </c>
      <c r="H66" s="10">
        <f>'[1]Viec 04T-2017'!H66</f>
        <v>3437</v>
      </c>
      <c r="I66" s="10">
        <f>'[1]Viec 04T-2017'!I66</f>
        <v>2691</v>
      </c>
      <c r="J66" s="10">
        <f>'[1]Viec 04T-2017'!J66</f>
        <v>1582</v>
      </c>
      <c r="K66" s="10">
        <f>'[1]Viec 04T-2017'!K66</f>
        <v>36</v>
      </c>
      <c r="L66" s="10">
        <f>'[1]Viec 04T-2017'!L66</f>
        <v>1028</v>
      </c>
      <c r="M66" s="10">
        <f>'[1]Viec 04T-2017'!M66</f>
        <v>2</v>
      </c>
      <c r="N66" s="10">
        <f>'[1]Viec 04T-2017'!N66</f>
        <v>1</v>
      </c>
      <c r="O66" s="10">
        <f>'[1]Viec 04T-2017'!O66</f>
        <v>0</v>
      </c>
      <c r="P66" s="10">
        <f>'[1]Viec 04T-2017'!P66</f>
        <v>42</v>
      </c>
      <c r="Q66" s="10">
        <f>'[1]Viec 04T-2017'!Q66</f>
        <v>746</v>
      </c>
      <c r="R66" s="10">
        <f t="shared" si="8"/>
        <v>1819</v>
      </c>
      <c r="S66" s="24">
        <f t="shared" si="9"/>
        <v>0.6012634708286883</v>
      </c>
      <c r="T66" s="31">
        <v>1499</v>
      </c>
      <c r="U66" s="33">
        <f t="shared" si="10"/>
        <v>1945</v>
      </c>
      <c r="V66" s="22">
        <f t="shared" si="12"/>
        <v>1073</v>
      </c>
      <c r="W66" s="11">
        <v>45</v>
      </c>
      <c r="X66" s="11">
        <v>12</v>
      </c>
      <c r="Y66" s="23">
        <v>710</v>
      </c>
      <c r="Z66" s="32">
        <f t="shared" si="6"/>
        <v>0.5112676056338028</v>
      </c>
      <c r="AA66" s="32">
        <f t="shared" si="7"/>
        <v>0.7829502473086994</v>
      </c>
      <c r="AB66" s="31">
        <v>789</v>
      </c>
      <c r="AC66" s="23">
        <f t="shared" si="11"/>
        <v>-43</v>
      </c>
    </row>
    <row r="67" spans="1:29" s="11" customFormat="1" ht="19.5" customHeight="1">
      <c r="A67" s="12">
        <v>53</v>
      </c>
      <c r="B67" s="13" t="str">
        <f>'[1]Viec 04T-2017'!B67</f>
        <v>Tây Ninh</v>
      </c>
      <c r="C67" s="10">
        <f>'[1]Viec 04T-2017'!C67</f>
        <v>20363</v>
      </c>
      <c r="D67" s="10">
        <v>14454</v>
      </c>
      <c r="E67" s="10">
        <v>5909</v>
      </c>
      <c r="F67" s="10">
        <f>'[1]Viec 04T-2017'!F67</f>
        <v>151</v>
      </c>
      <c r="G67" s="10">
        <f>'[1]Viec 04T-2017'!G67</f>
        <v>3</v>
      </c>
      <c r="H67" s="10">
        <f>'[1]Viec 04T-2017'!H67</f>
        <v>20212</v>
      </c>
      <c r="I67" s="10">
        <f>'[1]Viec 04T-2017'!I67</f>
        <v>14046</v>
      </c>
      <c r="J67" s="10">
        <f>'[1]Viec 04T-2017'!J67</f>
        <v>3397</v>
      </c>
      <c r="K67" s="10">
        <f>'[1]Viec 04T-2017'!K67</f>
        <v>172</v>
      </c>
      <c r="L67" s="10">
        <f>'[1]Viec 04T-2017'!L67</f>
        <v>10242</v>
      </c>
      <c r="M67" s="10">
        <f>'[1]Viec 04T-2017'!M67</f>
        <v>137</v>
      </c>
      <c r="N67" s="10">
        <f>'[1]Viec 04T-2017'!N67</f>
        <v>36</v>
      </c>
      <c r="O67" s="10">
        <f>'[1]Viec 04T-2017'!O67</f>
        <v>0</v>
      </c>
      <c r="P67" s="10">
        <f>'[1]Viec 04T-2017'!P67</f>
        <v>62</v>
      </c>
      <c r="Q67" s="10">
        <f>'[1]Viec 04T-2017'!Q67</f>
        <v>6166</v>
      </c>
      <c r="R67" s="10">
        <f t="shared" si="8"/>
        <v>16643</v>
      </c>
      <c r="S67" s="24">
        <f t="shared" si="9"/>
        <v>0.25409369215435</v>
      </c>
      <c r="T67" s="31">
        <v>14454</v>
      </c>
      <c r="U67" s="33">
        <f t="shared" si="10"/>
        <v>5909</v>
      </c>
      <c r="V67" s="22">
        <f t="shared" si="12"/>
        <v>10477</v>
      </c>
      <c r="W67" s="11">
        <v>3</v>
      </c>
      <c r="X67" s="11">
        <v>63</v>
      </c>
      <c r="Y67" s="23">
        <v>7678</v>
      </c>
      <c r="Z67" s="32">
        <f t="shared" si="6"/>
        <v>0.36454805939046625</v>
      </c>
      <c r="AA67" s="32">
        <f t="shared" si="7"/>
        <v>0.6949337027508411</v>
      </c>
      <c r="AB67" s="31">
        <v>6776</v>
      </c>
      <c r="AC67" s="23">
        <f t="shared" si="11"/>
        <v>-610</v>
      </c>
    </row>
    <row r="68" spans="1:29" s="11" customFormat="1" ht="19.5" customHeight="1">
      <c r="A68" s="14">
        <v>54</v>
      </c>
      <c r="B68" s="13" t="str">
        <f>'[1]Viec 04T-2017'!B68</f>
        <v>Tiền Giang</v>
      </c>
      <c r="C68" s="10">
        <f>'[1]Viec 04T-2017'!C68</f>
        <v>15629</v>
      </c>
      <c r="D68" s="10">
        <v>10554</v>
      </c>
      <c r="E68" s="10">
        <v>5075</v>
      </c>
      <c r="F68" s="10">
        <f>'[1]Viec 04T-2017'!F68</f>
        <v>56</v>
      </c>
      <c r="G68" s="10">
        <f>'[1]Viec 04T-2017'!G68</f>
        <v>2</v>
      </c>
      <c r="H68" s="10">
        <f>'[1]Viec 04T-2017'!H68</f>
        <v>15573</v>
      </c>
      <c r="I68" s="10">
        <f>'[1]Viec 04T-2017'!I68</f>
        <v>10474</v>
      </c>
      <c r="J68" s="10">
        <f>'[1]Viec 04T-2017'!J68</f>
        <v>2832</v>
      </c>
      <c r="K68" s="10">
        <f>'[1]Viec 04T-2017'!K68</f>
        <v>89</v>
      </c>
      <c r="L68" s="10">
        <f>'[1]Viec 04T-2017'!L68</f>
        <v>7207</v>
      </c>
      <c r="M68" s="10">
        <f>'[1]Viec 04T-2017'!M68</f>
        <v>257</v>
      </c>
      <c r="N68" s="10">
        <f>'[1]Viec 04T-2017'!N68</f>
        <v>30</v>
      </c>
      <c r="O68" s="10">
        <f>'[1]Viec 04T-2017'!O68</f>
        <v>0</v>
      </c>
      <c r="P68" s="10">
        <f>'[1]Viec 04T-2017'!P68</f>
        <v>59</v>
      </c>
      <c r="Q68" s="10">
        <f>'[1]Viec 04T-2017'!Q68</f>
        <v>5099</v>
      </c>
      <c r="R68" s="10">
        <f t="shared" si="8"/>
        <v>12652</v>
      </c>
      <c r="S68" s="24">
        <f t="shared" si="9"/>
        <v>0.27888103876265036</v>
      </c>
      <c r="T68" s="31">
        <v>10554</v>
      </c>
      <c r="U68" s="33">
        <f t="shared" si="10"/>
        <v>5075</v>
      </c>
      <c r="V68" s="22">
        <f t="shared" si="12"/>
        <v>7553</v>
      </c>
      <c r="W68" s="11">
        <v>7</v>
      </c>
      <c r="X68" s="11">
        <v>61</v>
      </c>
      <c r="Y68" s="23">
        <v>5343</v>
      </c>
      <c r="Z68" s="32">
        <f t="shared" si="6"/>
        <v>0.41362530413625304</v>
      </c>
      <c r="AA68" s="32">
        <f t="shared" si="7"/>
        <v>0.672574327361459</v>
      </c>
      <c r="AB68" s="31">
        <v>5211</v>
      </c>
      <c r="AC68" s="23">
        <f t="shared" si="11"/>
        <v>-112</v>
      </c>
    </row>
    <row r="69" spans="1:29" s="11" customFormat="1" ht="19.5" customHeight="1">
      <c r="A69" s="12">
        <v>55</v>
      </c>
      <c r="B69" s="13" t="str">
        <f>'[1]Viec 04T-2017'!B69</f>
        <v>TT Huế</v>
      </c>
      <c r="C69" s="10">
        <f>'[1]Viec 04T-2017'!C69</f>
        <v>3379</v>
      </c>
      <c r="D69" s="10">
        <v>1923</v>
      </c>
      <c r="E69" s="10">
        <v>1456</v>
      </c>
      <c r="F69" s="10">
        <f>'[1]Viec 04T-2017'!F69</f>
        <v>20</v>
      </c>
      <c r="G69" s="10">
        <f>'[1]Viec 04T-2017'!G69</f>
        <v>0</v>
      </c>
      <c r="H69" s="10">
        <f>'[1]Viec 04T-2017'!H69</f>
        <v>3359</v>
      </c>
      <c r="I69" s="10">
        <f>'[1]Viec 04T-2017'!I69</f>
        <v>2675</v>
      </c>
      <c r="J69" s="10">
        <f>'[1]Viec 04T-2017'!J69</f>
        <v>943</v>
      </c>
      <c r="K69" s="10">
        <f>'[1]Viec 04T-2017'!K69</f>
        <v>16</v>
      </c>
      <c r="L69" s="10">
        <f>'[1]Viec 04T-2017'!L69</f>
        <v>1616</v>
      </c>
      <c r="M69" s="10">
        <f>'[1]Viec 04T-2017'!M69</f>
        <v>84</v>
      </c>
      <c r="N69" s="10">
        <f>'[1]Viec 04T-2017'!N69</f>
        <v>3</v>
      </c>
      <c r="O69" s="10">
        <f>'[1]Viec 04T-2017'!O69</f>
        <v>0</v>
      </c>
      <c r="P69" s="10">
        <f>'[1]Viec 04T-2017'!P69</f>
        <v>13</v>
      </c>
      <c r="Q69" s="10">
        <f>'[1]Viec 04T-2017'!Q69</f>
        <v>684</v>
      </c>
      <c r="R69" s="10">
        <f t="shared" si="8"/>
        <v>2400</v>
      </c>
      <c r="S69" s="24">
        <f t="shared" si="9"/>
        <v>0.3585046728971963</v>
      </c>
      <c r="T69" s="31">
        <v>1923</v>
      </c>
      <c r="U69" s="33">
        <f t="shared" si="10"/>
        <v>1456</v>
      </c>
      <c r="V69" s="22">
        <f t="shared" si="12"/>
        <v>1716</v>
      </c>
      <c r="W69" s="11">
        <v>46</v>
      </c>
      <c r="X69" s="11">
        <v>47</v>
      </c>
      <c r="Y69" s="23">
        <v>1233</v>
      </c>
      <c r="Z69" s="32">
        <f t="shared" si="6"/>
        <v>0.39172749391727496</v>
      </c>
      <c r="AA69" s="32">
        <f t="shared" si="7"/>
        <v>0.796367966656743</v>
      </c>
      <c r="AB69" s="31">
        <v>690</v>
      </c>
      <c r="AC69" s="23">
        <f t="shared" si="11"/>
        <v>-6</v>
      </c>
    </row>
    <row r="70" spans="1:29" s="11" customFormat="1" ht="19.5" customHeight="1">
      <c r="A70" s="14">
        <v>56</v>
      </c>
      <c r="B70" s="13" t="str">
        <f>'[1]Viec 04T-2017'!B70</f>
        <v>Tuyên Quang</v>
      </c>
      <c r="C70" s="10">
        <f>'[1]Viec 04T-2017'!C70</f>
        <v>3134</v>
      </c>
      <c r="D70" s="10">
        <v>1432</v>
      </c>
      <c r="E70" s="10">
        <v>1702</v>
      </c>
      <c r="F70" s="10">
        <f>'[1]Viec 04T-2017'!F70</f>
        <v>17</v>
      </c>
      <c r="G70" s="10">
        <f>'[1]Viec 04T-2017'!G70</f>
        <v>7</v>
      </c>
      <c r="H70" s="10">
        <f>'[1]Viec 04T-2017'!H70</f>
        <v>3117</v>
      </c>
      <c r="I70" s="10">
        <f>'[1]Viec 04T-2017'!I70</f>
        <v>2028</v>
      </c>
      <c r="J70" s="10">
        <f>'[1]Viec 04T-2017'!J70</f>
        <v>1260</v>
      </c>
      <c r="K70" s="10">
        <f>'[1]Viec 04T-2017'!K70</f>
        <v>15</v>
      </c>
      <c r="L70" s="10">
        <f>'[1]Viec 04T-2017'!L70</f>
        <v>690</v>
      </c>
      <c r="M70" s="10">
        <f>'[1]Viec 04T-2017'!M70</f>
        <v>45</v>
      </c>
      <c r="N70" s="10">
        <f>'[1]Viec 04T-2017'!N70</f>
        <v>9</v>
      </c>
      <c r="O70" s="10">
        <f>'[1]Viec 04T-2017'!O70</f>
        <v>0</v>
      </c>
      <c r="P70" s="10">
        <f>'[1]Viec 04T-2017'!P70</f>
        <v>9</v>
      </c>
      <c r="Q70" s="10">
        <f>'[1]Viec 04T-2017'!Q70</f>
        <v>1089</v>
      </c>
      <c r="R70" s="10">
        <f t="shared" si="8"/>
        <v>1842</v>
      </c>
      <c r="S70" s="24">
        <f t="shared" si="9"/>
        <v>0.628698224852071</v>
      </c>
      <c r="T70" s="31">
        <v>1432</v>
      </c>
      <c r="U70" s="33">
        <f t="shared" si="10"/>
        <v>1702</v>
      </c>
      <c r="V70" s="22">
        <f t="shared" si="12"/>
        <v>753</v>
      </c>
      <c r="W70" s="11">
        <v>49</v>
      </c>
      <c r="X70" s="11">
        <v>9</v>
      </c>
      <c r="Y70" s="23">
        <v>344</v>
      </c>
      <c r="Z70" s="32">
        <f t="shared" si="6"/>
        <v>1.188953488372093</v>
      </c>
      <c r="AA70" s="32">
        <f t="shared" si="7"/>
        <v>0.6506256015399422</v>
      </c>
      <c r="AB70" s="31">
        <v>1088</v>
      </c>
      <c r="AC70" s="23">
        <f t="shared" si="11"/>
        <v>1</v>
      </c>
    </row>
    <row r="71" spans="1:29" s="11" customFormat="1" ht="19.5" customHeight="1">
      <c r="A71" s="12">
        <v>57</v>
      </c>
      <c r="B71" s="13" t="str">
        <f>'[1]Viec 04T-2017'!B71</f>
        <v>Thái Bình</v>
      </c>
      <c r="C71" s="10">
        <f>'[1]Viec 04T-2017'!C71</f>
        <v>4378</v>
      </c>
      <c r="D71" s="10">
        <v>2692</v>
      </c>
      <c r="E71" s="10">
        <v>1686</v>
      </c>
      <c r="F71" s="10">
        <f>'[1]Viec 04T-2017'!F71</f>
        <v>19</v>
      </c>
      <c r="G71" s="10">
        <f>'[1]Viec 04T-2017'!G71</f>
        <v>0</v>
      </c>
      <c r="H71" s="10">
        <f>'[1]Viec 04T-2017'!H71</f>
        <v>4359</v>
      </c>
      <c r="I71" s="10">
        <f>'[1]Viec 04T-2017'!I71</f>
        <v>2565</v>
      </c>
      <c r="J71" s="10">
        <f>'[1]Viec 04T-2017'!J71</f>
        <v>1215</v>
      </c>
      <c r="K71" s="10">
        <f>'[1]Viec 04T-2017'!K71</f>
        <v>43</v>
      </c>
      <c r="L71" s="10">
        <f>'[1]Viec 04T-2017'!L71</f>
        <v>1257</v>
      </c>
      <c r="M71" s="10">
        <f>'[1]Viec 04T-2017'!M71</f>
        <v>4</v>
      </c>
      <c r="N71" s="10">
        <f>'[1]Viec 04T-2017'!N71</f>
        <v>10</v>
      </c>
      <c r="O71" s="10">
        <f>'[1]Viec 04T-2017'!O71</f>
        <v>0</v>
      </c>
      <c r="P71" s="10">
        <f>'[1]Viec 04T-2017'!P71</f>
        <v>36</v>
      </c>
      <c r="Q71" s="10">
        <f>'[1]Viec 04T-2017'!Q71</f>
        <v>1794</v>
      </c>
      <c r="R71" s="10">
        <f t="shared" si="8"/>
        <v>3101</v>
      </c>
      <c r="S71" s="24">
        <f t="shared" si="9"/>
        <v>0.490448343079922</v>
      </c>
      <c r="T71" s="31">
        <v>2692</v>
      </c>
      <c r="U71" s="33">
        <f t="shared" si="10"/>
        <v>1686</v>
      </c>
      <c r="V71" s="22">
        <f t="shared" si="12"/>
        <v>1307</v>
      </c>
      <c r="W71" s="11">
        <v>39</v>
      </c>
      <c r="X71" s="11">
        <v>28</v>
      </c>
      <c r="Y71" s="23">
        <v>797</v>
      </c>
      <c r="Z71" s="32">
        <f t="shared" si="6"/>
        <v>0.6398996235884568</v>
      </c>
      <c r="AA71" s="32">
        <f t="shared" si="7"/>
        <v>0.5884377150722643</v>
      </c>
      <c r="AB71" s="31">
        <v>1895</v>
      </c>
      <c r="AC71" s="23">
        <f t="shared" si="11"/>
        <v>-101</v>
      </c>
    </row>
    <row r="72" spans="1:29" s="11" customFormat="1" ht="19.5" customHeight="1">
      <c r="A72" s="14">
        <v>58</v>
      </c>
      <c r="B72" s="13" t="str">
        <f>'[1]Viec 04T-2017'!B72</f>
        <v>Thái Nguyên</v>
      </c>
      <c r="C72" s="10">
        <f>'[1]Viec 04T-2017'!C72</f>
        <v>6794</v>
      </c>
      <c r="D72" s="10">
        <v>3714</v>
      </c>
      <c r="E72" s="10">
        <v>3080</v>
      </c>
      <c r="F72" s="10">
        <f>'[1]Viec 04T-2017'!F72</f>
        <v>33</v>
      </c>
      <c r="G72" s="10">
        <f>'[1]Viec 04T-2017'!G72</f>
        <v>0</v>
      </c>
      <c r="H72" s="10">
        <f>'[1]Viec 04T-2017'!H72</f>
        <v>6761</v>
      </c>
      <c r="I72" s="10">
        <f>'[1]Viec 04T-2017'!I72</f>
        <v>3899</v>
      </c>
      <c r="J72" s="10">
        <f>'[1]Viec 04T-2017'!J72</f>
        <v>1887</v>
      </c>
      <c r="K72" s="10">
        <f>'[1]Viec 04T-2017'!K72</f>
        <v>58</v>
      </c>
      <c r="L72" s="10">
        <f>'[1]Viec 04T-2017'!L72</f>
        <v>1891</v>
      </c>
      <c r="M72" s="10">
        <f>'[1]Viec 04T-2017'!M72</f>
        <v>39</v>
      </c>
      <c r="N72" s="10">
        <f>'[1]Viec 04T-2017'!N72</f>
        <v>2</v>
      </c>
      <c r="O72" s="10">
        <f>'[1]Viec 04T-2017'!O72</f>
        <v>1</v>
      </c>
      <c r="P72" s="10">
        <f>'[1]Viec 04T-2017'!P72</f>
        <v>21</v>
      </c>
      <c r="Q72" s="10">
        <f>'[1]Viec 04T-2017'!Q72</f>
        <v>2862</v>
      </c>
      <c r="R72" s="10">
        <f t="shared" si="8"/>
        <v>4816</v>
      </c>
      <c r="S72" s="24">
        <f t="shared" si="9"/>
        <v>0.4988458579122852</v>
      </c>
      <c r="T72" s="31">
        <v>3714</v>
      </c>
      <c r="U72" s="33">
        <f t="shared" si="10"/>
        <v>3080</v>
      </c>
      <c r="V72" s="22">
        <f t="shared" si="12"/>
        <v>1954</v>
      </c>
      <c r="W72" s="11">
        <v>30</v>
      </c>
      <c r="X72" s="11">
        <v>27</v>
      </c>
      <c r="Y72" s="23">
        <v>828</v>
      </c>
      <c r="Z72" s="32">
        <f t="shared" si="6"/>
        <v>1.3599033816425121</v>
      </c>
      <c r="AA72" s="32">
        <f t="shared" si="7"/>
        <v>0.5766898387812454</v>
      </c>
      <c r="AB72" s="31">
        <v>2886</v>
      </c>
      <c r="AC72" s="23">
        <f t="shared" si="11"/>
        <v>-24</v>
      </c>
    </row>
    <row r="73" spans="1:29" s="11" customFormat="1" ht="19.5" customHeight="1">
      <c r="A73" s="12">
        <v>59</v>
      </c>
      <c r="B73" s="13" t="str">
        <f>'[1]Viec 04T-2017'!B73</f>
        <v>Thanh Hóa</v>
      </c>
      <c r="C73" s="10">
        <f>'[1]Viec 04T-2017'!C73</f>
        <v>9050</v>
      </c>
      <c r="D73" s="10">
        <v>5032</v>
      </c>
      <c r="E73" s="10">
        <v>4018</v>
      </c>
      <c r="F73" s="10">
        <f>'[1]Viec 04T-2017'!F73</f>
        <v>78</v>
      </c>
      <c r="G73" s="10">
        <f>'[1]Viec 04T-2017'!G73</f>
        <v>0</v>
      </c>
      <c r="H73" s="10">
        <f>'[1]Viec 04T-2017'!H73</f>
        <v>8972</v>
      </c>
      <c r="I73" s="10">
        <f>'[1]Viec 04T-2017'!I73</f>
        <v>6150</v>
      </c>
      <c r="J73" s="10">
        <f>'[1]Viec 04T-2017'!J73</f>
        <v>2754</v>
      </c>
      <c r="K73" s="10">
        <f>'[1]Viec 04T-2017'!K73</f>
        <v>28</v>
      </c>
      <c r="L73" s="10">
        <f>'[1]Viec 04T-2017'!L73</f>
        <v>3201</v>
      </c>
      <c r="M73" s="10">
        <f>'[1]Viec 04T-2017'!M73</f>
        <v>131</v>
      </c>
      <c r="N73" s="10">
        <f>'[1]Viec 04T-2017'!N73</f>
        <v>11</v>
      </c>
      <c r="O73" s="10">
        <f>'[1]Viec 04T-2017'!O73</f>
        <v>0</v>
      </c>
      <c r="P73" s="10">
        <f>'[1]Viec 04T-2017'!P73</f>
        <v>25</v>
      </c>
      <c r="Q73" s="10">
        <f>'[1]Viec 04T-2017'!Q73</f>
        <v>2822</v>
      </c>
      <c r="R73" s="10">
        <f t="shared" si="8"/>
        <v>6190</v>
      </c>
      <c r="S73" s="24">
        <f t="shared" si="9"/>
        <v>0.45235772357723575</v>
      </c>
      <c r="T73" s="31">
        <v>5032</v>
      </c>
      <c r="U73" s="33">
        <f t="shared" si="10"/>
        <v>4018</v>
      </c>
      <c r="V73" s="22">
        <f t="shared" si="12"/>
        <v>3368</v>
      </c>
      <c r="W73" s="11">
        <v>18</v>
      </c>
      <c r="X73" s="11">
        <v>30</v>
      </c>
      <c r="Y73" s="23">
        <v>2115</v>
      </c>
      <c r="Z73" s="32">
        <f t="shared" si="6"/>
        <v>0.592434988179669</v>
      </c>
      <c r="AA73" s="32">
        <f t="shared" si="7"/>
        <v>0.6854658938921088</v>
      </c>
      <c r="AB73" s="31">
        <v>2917</v>
      </c>
      <c r="AC73" s="23">
        <f t="shared" si="11"/>
        <v>-95</v>
      </c>
    </row>
    <row r="74" spans="1:29" s="11" customFormat="1" ht="19.5" customHeight="1">
      <c r="A74" s="14">
        <v>60</v>
      </c>
      <c r="B74" s="13" t="str">
        <f>'[1]Viec 04T-2017'!B74</f>
        <v>Trà Vinh</v>
      </c>
      <c r="C74" s="10">
        <f>'[1]Viec 04T-2017'!C74</f>
        <v>10214</v>
      </c>
      <c r="D74" s="10">
        <v>6334</v>
      </c>
      <c r="E74" s="10">
        <v>3880</v>
      </c>
      <c r="F74" s="10">
        <f>'[1]Viec 04T-2017'!F74</f>
        <v>33</v>
      </c>
      <c r="G74" s="10">
        <f>'[1]Viec 04T-2017'!G74</f>
        <v>3</v>
      </c>
      <c r="H74" s="10">
        <f>'[1]Viec 04T-2017'!H74</f>
        <v>10181</v>
      </c>
      <c r="I74" s="10">
        <f>'[1]Viec 04T-2017'!I74</f>
        <v>7871</v>
      </c>
      <c r="J74" s="10">
        <f>'[1]Viec 04T-2017'!J74</f>
        <v>2533</v>
      </c>
      <c r="K74" s="10">
        <f>'[1]Viec 04T-2017'!K74</f>
        <v>73</v>
      </c>
      <c r="L74" s="10">
        <f>'[1]Viec 04T-2017'!L74</f>
        <v>5039</v>
      </c>
      <c r="M74" s="10">
        <f>'[1]Viec 04T-2017'!M74</f>
        <v>79</v>
      </c>
      <c r="N74" s="10">
        <f>'[1]Viec 04T-2017'!N74</f>
        <v>3</v>
      </c>
      <c r="O74" s="10">
        <f>'[1]Viec 04T-2017'!O74</f>
        <v>0</v>
      </c>
      <c r="P74" s="10">
        <f>'[1]Viec 04T-2017'!P74</f>
        <v>144</v>
      </c>
      <c r="Q74" s="10">
        <f>'[1]Viec 04T-2017'!Q74</f>
        <v>2310</v>
      </c>
      <c r="R74" s="10">
        <f t="shared" si="8"/>
        <v>7575</v>
      </c>
      <c r="S74" s="24">
        <f t="shared" si="9"/>
        <v>0.331088807013086</v>
      </c>
      <c r="T74" s="31">
        <v>6334</v>
      </c>
      <c r="U74" s="33">
        <f t="shared" si="10"/>
        <v>3880</v>
      </c>
      <c r="V74" s="22">
        <f t="shared" si="12"/>
        <v>5265</v>
      </c>
      <c r="W74" s="11">
        <v>14</v>
      </c>
      <c r="X74" s="11">
        <v>56</v>
      </c>
      <c r="Y74" s="23">
        <v>3174</v>
      </c>
      <c r="Z74" s="32">
        <f t="shared" si="6"/>
        <v>0.6587901701323251</v>
      </c>
      <c r="AA74" s="32">
        <f t="shared" si="7"/>
        <v>0.7731067675081034</v>
      </c>
      <c r="AB74" s="31">
        <v>3160</v>
      </c>
      <c r="AC74" s="23">
        <f t="shared" si="11"/>
        <v>-850</v>
      </c>
    </row>
    <row r="75" spans="1:29" s="11" customFormat="1" ht="19.5" customHeight="1">
      <c r="A75" s="12">
        <v>61</v>
      </c>
      <c r="B75" s="13" t="str">
        <f>'[1]Viec 04T-2017'!B75</f>
        <v>Vĩnh Long</v>
      </c>
      <c r="C75" s="10">
        <f>'[1]Viec 04T-2017'!C75</f>
        <v>8982</v>
      </c>
      <c r="D75" s="10">
        <v>5702</v>
      </c>
      <c r="E75" s="10">
        <v>3280</v>
      </c>
      <c r="F75" s="10">
        <f>'[1]Viec 04T-2017'!F75</f>
        <v>43</v>
      </c>
      <c r="G75" s="10">
        <f>'[1]Viec 04T-2017'!G75</f>
        <v>0</v>
      </c>
      <c r="H75" s="10">
        <f>'[1]Viec 04T-2017'!H75</f>
        <v>8939</v>
      </c>
      <c r="I75" s="10">
        <f>'[1]Viec 04T-2017'!I75</f>
        <v>6578</v>
      </c>
      <c r="J75" s="10">
        <f>'[1]Viec 04T-2017'!J75</f>
        <v>1815</v>
      </c>
      <c r="K75" s="10">
        <f>'[1]Viec 04T-2017'!K75</f>
        <v>34</v>
      </c>
      <c r="L75" s="10">
        <f>'[1]Viec 04T-2017'!L75</f>
        <v>4470</v>
      </c>
      <c r="M75" s="10">
        <f>'[1]Viec 04T-2017'!M75</f>
        <v>230</v>
      </c>
      <c r="N75" s="10">
        <f>'[1]Viec 04T-2017'!N75</f>
        <v>13</v>
      </c>
      <c r="O75" s="10">
        <f>'[1]Viec 04T-2017'!O75</f>
        <v>0</v>
      </c>
      <c r="P75" s="10">
        <f>'[1]Viec 04T-2017'!P75</f>
        <v>16</v>
      </c>
      <c r="Q75" s="10">
        <f>'[1]Viec 04T-2017'!Q75</f>
        <v>2361</v>
      </c>
      <c r="R75" s="10">
        <f t="shared" si="8"/>
        <v>7090</v>
      </c>
      <c r="S75" s="24">
        <f t="shared" si="9"/>
        <v>0.28108847674065063</v>
      </c>
      <c r="T75" s="31">
        <v>5702</v>
      </c>
      <c r="U75" s="33">
        <f t="shared" si="10"/>
        <v>3280</v>
      </c>
      <c r="V75" s="22">
        <f t="shared" si="12"/>
        <v>4729</v>
      </c>
      <c r="W75" s="11">
        <v>19</v>
      </c>
      <c r="X75" s="11">
        <v>60</v>
      </c>
      <c r="Y75" s="23">
        <v>2900</v>
      </c>
      <c r="Z75" s="32">
        <f t="shared" si="6"/>
        <v>0.6306896551724138</v>
      </c>
      <c r="AA75" s="32">
        <f t="shared" si="7"/>
        <v>0.7358764962523773</v>
      </c>
      <c r="AB75" s="31">
        <v>2802</v>
      </c>
      <c r="AC75" s="23">
        <f t="shared" si="11"/>
        <v>-441</v>
      </c>
    </row>
    <row r="76" spans="1:29" s="11" customFormat="1" ht="19.5" customHeight="1">
      <c r="A76" s="14">
        <v>62</v>
      </c>
      <c r="B76" s="13" t="str">
        <f>'[1]Viec 04T-2017'!B76</f>
        <v>Vĩnh Phúc</v>
      </c>
      <c r="C76" s="10">
        <f>'[1]Viec 04T-2017'!C76</f>
        <v>4596</v>
      </c>
      <c r="D76" s="10">
        <v>2024</v>
      </c>
      <c r="E76" s="10">
        <v>2572</v>
      </c>
      <c r="F76" s="10">
        <f>'[1]Viec 04T-2017'!F76</f>
        <v>49</v>
      </c>
      <c r="G76" s="10">
        <f>'[1]Viec 04T-2017'!G76</f>
        <v>4</v>
      </c>
      <c r="H76" s="10">
        <f>'[1]Viec 04T-2017'!H76</f>
        <v>4547</v>
      </c>
      <c r="I76" s="10">
        <f>'[1]Viec 04T-2017'!I76</f>
        <v>3335</v>
      </c>
      <c r="J76" s="10">
        <f>'[1]Viec 04T-2017'!J76</f>
        <v>2198</v>
      </c>
      <c r="K76" s="10">
        <f>'[1]Viec 04T-2017'!K76</f>
        <v>28</v>
      </c>
      <c r="L76" s="10">
        <f>'[1]Viec 04T-2017'!L76</f>
        <v>1048</v>
      </c>
      <c r="M76" s="10">
        <f>'[1]Viec 04T-2017'!M76</f>
        <v>33</v>
      </c>
      <c r="N76" s="10">
        <f>'[1]Viec 04T-2017'!N76</f>
        <v>6</v>
      </c>
      <c r="O76" s="10">
        <f>'[1]Viec 04T-2017'!O76</f>
        <v>0</v>
      </c>
      <c r="P76" s="10">
        <f>'[1]Viec 04T-2017'!P76</f>
        <v>22</v>
      </c>
      <c r="Q76" s="10">
        <f>'[1]Viec 04T-2017'!Q76</f>
        <v>1212</v>
      </c>
      <c r="R76" s="10">
        <f t="shared" si="8"/>
        <v>2321</v>
      </c>
      <c r="S76" s="24">
        <f t="shared" si="9"/>
        <v>0.6674662668665667</v>
      </c>
      <c r="T76" s="31">
        <v>2024</v>
      </c>
      <c r="U76" s="33">
        <f t="shared" si="10"/>
        <v>2572</v>
      </c>
      <c r="V76" s="22">
        <f t="shared" si="12"/>
        <v>1109</v>
      </c>
      <c r="W76" s="11">
        <v>38</v>
      </c>
      <c r="X76" s="11">
        <v>5</v>
      </c>
      <c r="Y76" s="23">
        <v>836</v>
      </c>
      <c r="Z76" s="32">
        <f t="shared" si="6"/>
        <v>0.326555023923445</v>
      </c>
      <c r="AA76" s="32">
        <f t="shared" si="7"/>
        <v>0.7334506267868924</v>
      </c>
      <c r="AB76" s="31">
        <v>1188</v>
      </c>
      <c r="AC76" s="23">
        <f t="shared" si="11"/>
        <v>24</v>
      </c>
    </row>
    <row r="77" spans="1:29" s="11" customFormat="1" ht="19.5" customHeight="1">
      <c r="A77" s="12">
        <v>63</v>
      </c>
      <c r="B77" s="13" t="str">
        <f>'[1]Viec 04T-2017'!B77</f>
        <v>Yên Bái</v>
      </c>
      <c r="C77" s="10">
        <f>'[1]Viec 04T-2017'!C77</f>
        <v>3148</v>
      </c>
      <c r="D77" s="10">
        <v>1293</v>
      </c>
      <c r="E77" s="10">
        <v>1855</v>
      </c>
      <c r="F77" s="10">
        <f>'[1]Viec 04T-2017'!F77</f>
        <v>23</v>
      </c>
      <c r="G77" s="10">
        <f>'[1]Viec 04T-2017'!G77</f>
        <v>0</v>
      </c>
      <c r="H77" s="10">
        <f>'[1]Viec 04T-2017'!H77</f>
        <v>3125</v>
      </c>
      <c r="I77" s="10">
        <f>'[1]Viec 04T-2017'!I77</f>
        <v>2147</v>
      </c>
      <c r="J77" s="10">
        <f>'[1]Viec 04T-2017'!J77</f>
        <v>1271</v>
      </c>
      <c r="K77" s="10">
        <f>'[1]Viec 04T-2017'!K77</f>
        <v>26</v>
      </c>
      <c r="L77" s="10">
        <f>'[1]Viec 04T-2017'!L77</f>
        <v>838</v>
      </c>
      <c r="M77" s="10">
        <f>'[1]Viec 04T-2017'!M77</f>
        <v>11</v>
      </c>
      <c r="N77" s="10">
        <f>'[1]Viec 04T-2017'!N77</f>
        <v>1</v>
      </c>
      <c r="O77" s="10">
        <f>'[1]Viec 04T-2017'!O77</f>
        <v>0</v>
      </c>
      <c r="P77" s="10">
        <f>'[1]Viec 04T-2017'!P77</f>
        <v>0</v>
      </c>
      <c r="Q77" s="10">
        <f>'[1]Viec 04T-2017'!Q77</f>
        <v>978</v>
      </c>
      <c r="R77" s="10">
        <f t="shared" si="8"/>
        <v>1828</v>
      </c>
      <c r="S77" s="24">
        <f t="shared" si="9"/>
        <v>0.6040987424312995</v>
      </c>
      <c r="T77" s="31">
        <v>1293</v>
      </c>
      <c r="U77" s="33">
        <f t="shared" si="10"/>
        <v>1855</v>
      </c>
      <c r="V77" s="22">
        <f t="shared" si="12"/>
        <v>850</v>
      </c>
      <c r="W77" s="11">
        <v>48</v>
      </c>
      <c r="X77" s="11">
        <v>11</v>
      </c>
      <c r="Y77" s="23">
        <v>259</v>
      </c>
      <c r="Z77" s="32">
        <f t="shared" si="6"/>
        <v>2.281853281853282</v>
      </c>
      <c r="AA77" s="32">
        <f t="shared" si="7"/>
        <v>0.68704</v>
      </c>
      <c r="AB77" s="31">
        <v>1034</v>
      </c>
      <c r="AC77" s="23">
        <f t="shared" si="11"/>
        <v>-56</v>
      </c>
    </row>
    <row r="78" spans="2:19" ht="15.75">
      <c r="B78" s="52"/>
      <c r="C78" s="52"/>
      <c r="D78" s="52"/>
      <c r="E78" s="52"/>
      <c r="F78" s="15"/>
      <c r="G78" s="15"/>
      <c r="H78" s="16"/>
      <c r="I78" s="16"/>
      <c r="J78" s="16"/>
      <c r="K78" s="16"/>
      <c r="L78" s="16"/>
      <c r="M78" s="16"/>
      <c r="N78" s="16"/>
      <c r="O78" s="53" t="s">
        <v>63</v>
      </c>
      <c r="P78" s="53"/>
      <c r="Q78" s="53"/>
      <c r="R78" s="53"/>
      <c r="S78" s="53"/>
    </row>
    <row r="79" spans="2:19" ht="15.75" customHeight="1">
      <c r="B79" s="19"/>
      <c r="C79" s="62" t="s">
        <v>38</v>
      </c>
      <c r="D79" s="62"/>
      <c r="E79" s="62"/>
      <c r="F79" s="18"/>
      <c r="G79" s="18"/>
      <c r="H79" s="19"/>
      <c r="I79" s="19"/>
      <c r="J79" s="19"/>
      <c r="K79" s="19"/>
      <c r="L79" s="19"/>
      <c r="M79" s="19"/>
      <c r="N79" s="61" t="s">
        <v>53</v>
      </c>
      <c r="O79" s="61"/>
      <c r="P79" s="61"/>
      <c r="Q79" s="61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61"/>
      <c r="O80" s="61"/>
      <c r="P80" s="61"/>
      <c r="Q80" s="61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62" t="s">
        <v>55</v>
      </c>
      <c r="D86" s="62"/>
      <c r="E86" s="62"/>
      <c r="F86" s="18"/>
      <c r="G86" s="18"/>
      <c r="H86" s="19"/>
      <c r="I86" s="19"/>
      <c r="J86" s="19"/>
      <c r="K86" s="19"/>
      <c r="L86" s="19"/>
      <c r="M86" s="19"/>
      <c r="N86" s="61" t="s">
        <v>54</v>
      </c>
      <c r="O86" s="61"/>
      <c r="P86" s="61"/>
      <c r="Q86" s="61"/>
      <c r="R86" s="19"/>
      <c r="S86" s="19"/>
    </row>
    <row r="87" ht="12.75">
      <c r="B87" s="17"/>
    </row>
  </sheetData>
  <sheetProtection/>
  <mergeCells count="47">
    <mergeCell ref="AB8:AB12"/>
    <mergeCell ref="AC8:AC12"/>
    <mergeCell ref="N80:Q80"/>
    <mergeCell ref="C79:E79"/>
    <mergeCell ref="N79:Q79"/>
    <mergeCell ref="C86:E86"/>
    <mergeCell ref="N86:Q86"/>
    <mergeCell ref="M11:M12"/>
    <mergeCell ref="N11:N12"/>
    <mergeCell ref="O11:O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A13:B13"/>
    <mergeCell ref="C9:C12"/>
    <mergeCell ref="D9:E9"/>
    <mergeCell ref="B78:E78"/>
    <mergeCell ref="O78:S78"/>
    <mergeCell ref="P11:P12"/>
    <mergeCell ref="D10:D12"/>
    <mergeCell ref="W8:W12"/>
    <mergeCell ref="T8:T12"/>
    <mergeCell ref="U8:U12"/>
    <mergeCell ref="H8:Q8"/>
    <mergeCell ref="X8:X12"/>
    <mergeCell ref="A8:A12"/>
    <mergeCell ref="B8:B12"/>
    <mergeCell ref="C8:E8"/>
    <mergeCell ref="F8:F12"/>
    <mergeCell ref="G8:G12"/>
    <mergeCell ref="AA8:AA12"/>
    <mergeCell ref="Z8:Z12"/>
    <mergeCell ref="V8:V12"/>
    <mergeCell ref="J10:P10"/>
    <mergeCell ref="J11:J12"/>
    <mergeCell ref="K11:K12"/>
    <mergeCell ref="L11:L12"/>
    <mergeCell ref="Y8:Y12"/>
    <mergeCell ref="R8:R12"/>
    <mergeCell ref="S8:S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E87"/>
  <sheetViews>
    <sheetView view="pageBreakPreview" zoomScale="70" zoomScaleSheetLayoutView="70" workbookViewId="0" topLeftCell="A1">
      <selection activeCell="B14" sqref="B14:Y77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6.625" style="1" customWidth="1"/>
    <col min="20" max="20" width="5.50390625" style="1" customWidth="1"/>
    <col min="21" max="21" width="14.25390625" style="1" customWidth="1"/>
    <col min="22" max="22" width="11.25390625" style="1" customWidth="1"/>
    <col min="23" max="23" width="12.00390625" style="1" customWidth="1"/>
    <col min="24" max="25" width="9.00390625" style="1" customWidth="1"/>
    <col min="26" max="26" width="14.50390625" style="1" customWidth="1"/>
    <col min="27" max="28" width="9.00390625" style="1" customWidth="1"/>
    <col min="29" max="29" width="16.125" style="1" customWidth="1"/>
    <col min="30" max="30" width="13.75390625" style="1" bestFit="1" customWidth="1"/>
    <col min="31" max="16384" width="9.00390625" style="1" customWidth="1"/>
  </cols>
  <sheetData>
    <row r="1" spans="2:10" ht="18.75" customHeight="1">
      <c r="B1" s="54" t="s">
        <v>0</v>
      </c>
      <c r="C1" s="54"/>
      <c r="D1" s="54"/>
      <c r="E1" s="54"/>
      <c r="F1" s="54"/>
      <c r="G1" s="54"/>
      <c r="H1" s="54"/>
      <c r="I1" s="20"/>
      <c r="J1" s="20"/>
    </row>
    <row r="2" spans="2:10" ht="31.5" customHeight="1">
      <c r="B2" s="55" t="s">
        <v>1</v>
      </c>
      <c r="C2" s="55"/>
      <c r="D2" s="55"/>
      <c r="E2" s="55"/>
      <c r="F2" s="55"/>
      <c r="G2" s="55"/>
      <c r="H2" s="55"/>
      <c r="I2" s="21"/>
      <c r="J2" s="21"/>
    </row>
    <row r="3" spans="1:16" ht="6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P3" s="2"/>
    </row>
    <row r="4" spans="1:20" ht="15.75" customHeight="1">
      <c r="A4" s="57" t="s">
        <v>62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ht="22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3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5" t="s">
        <v>39</v>
      </c>
      <c r="R7" s="59"/>
      <c r="S7" s="59"/>
      <c r="T7" s="59"/>
    </row>
    <row r="8" spans="1:30" ht="14.25" customHeight="1">
      <c r="A8" s="46" t="s">
        <v>3</v>
      </c>
      <c r="B8" s="46" t="s">
        <v>4</v>
      </c>
      <c r="C8" s="43" t="s">
        <v>5</v>
      </c>
      <c r="D8" s="43"/>
      <c r="E8" s="43"/>
      <c r="F8" s="47" t="s">
        <v>6</v>
      </c>
      <c r="G8" s="43" t="s">
        <v>7</v>
      </c>
      <c r="H8" s="42" t="s">
        <v>8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4" t="s">
        <v>9</v>
      </c>
      <c r="T8" s="43" t="s">
        <v>41</v>
      </c>
      <c r="U8" s="45" t="s">
        <v>50</v>
      </c>
      <c r="V8" s="63" t="s">
        <v>60</v>
      </c>
      <c r="W8" s="64" t="s">
        <v>52</v>
      </c>
      <c r="X8" s="64" t="s">
        <v>44</v>
      </c>
      <c r="Y8" s="64" t="s">
        <v>45</v>
      </c>
      <c r="Z8" s="64" t="s">
        <v>47</v>
      </c>
      <c r="AA8" s="64" t="s">
        <v>49</v>
      </c>
      <c r="AB8" s="63" t="s">
        <v>56</v>
      </c>
      <c r="AC8" s="66" t="s">
        <v>57</v>
      </c>
      <c r="AD8" s="69" t="s">
        <v>58</v>
      </c>
    </row>
    <row r="9" spans="1:30" ht="14.25" customHeight="1">
      <c r="A9" s="46"/>
      <c r="B9" s="46"/>
      <c r="C9" s="43" t="s">
        <v>10</v>
      </c>
      <c r="D9" s="43" t="s">
        <v>11</v>
      </c>
      <c r="E9" s="43"/>
      <c r="F9" s="48"/>
      <c r="G9" s="43"/>
      <c r="H9" s="43" t="s">
        <v>14</v>
      </c>
      <c r="I9" s="42" t="s">
        <v>12</v>
      </c>
      <c r="J9" s="42"/>
      <c r="K9" s="42"/>
      <c r="L9" s="42"/>
      <c r="M9" s="42"/>
      <c r="N9" s="42"/>
      <c r="O9" s="42"/>
      <c r="P9" s="42"/>
      <c r="Q9" s="42"/>
      <c r="R9" s="43" t="s">
        <v>13</v>
      </c>
      <c r="S9" s="44"/>
      <c r="T9" s="43"/>
      <c r="U9" s="45"/>
      <c r="V9" s="63"/>
      <c r="W9" s="64"/>
      <c r="X9" s="64"/>
      <c r="Y9" s="64"/>
      <c r="Z9" s="64"/>
      <c r="AA9" s="64"/>
      <c r="AB9" s="63"/>
      <c r="AC9" s="67"/>
      <c r="AD9" s="69"/>
    </row>
    <row r="10" spans="1:30" ht="14.25" customHeight="1">
      <c r="A10" s="46"/>
      <c r="B10" s="46"/>
      <c r="C10" s="43"/>
      <c r="D10" s="43" t="s">
        <v>15</v>
      </c>
      <c r="E10" s="43" t="s">
        <v>16</v>
      </c>
      <c r="F10" s="48"/>
      <c r="G10" s="43"/>
      <c r="H10" s="43"/>
      <c r="I10" s="47" t="s">
        <v>14</v>
      </c>
      <c r="J10" s="40" t="s">
        <v>11</v>
      </c>
      <c r="K10" s="41"/>
      <c r="L10" s="41"/>
      <c r="M10" s="41"/>
      <c r="N10" s="41"/>
      <c r="O10" s="41"/>
      <c r="P10" s="41"/>
      <c r="Q10" s="41"/>
      <c r="R10" s="43"/>
      <c r="S10" s="44"/>
      <c r="T10" s="43"/>
      <c r="U10" s="45"/>
      <c r="V10" s="63"/>
      <c r="W10" s="64"/>
      <c r="X10" s="64"/>
      <c r="Y10" s="64"/>
      <c r="Z10" s="64"/>
      <c r="AA10" s="64"/>
      <c r="AB10" s="63"/>
      <c r="AC10" s="67"/>
      <c r="AD10" s="69"/>
    </row>
    <row r="11" spans="1:30" ht="12.75" customHeight="1">
      <c r="A11" s="46"/>
      <c r="B11" s="46"/>
      <c r="C11" s="43"/>
      <c r="D11" s="43"/>
      <c r="E11" s="43"/>
      <c r="F11" s="48"/>
      <c r="G11" s="43"/>
      <c r="H11" s="43"/>
      <c r="I11" s="48"/>
      <c r="J11" s="42" t="s">
        <v>17</v>
      </c>
      <c r="K11" s="43" t="s">
        <v>18</v>
      </c>
      <c r="L11" s="47" t="s">
        <v>40</v>
      </c>
      <c r="M11" s="43" t="s">
        <v>19</v>
      </c>
      <c r="N11" s="43" t="s">
        <v>20</v>
      </c>
      <c r="O11" s="43" t="s">
        <v>21</v>
      </c>
      <c r="P11" s="43" t="s">
        <v>22</v>
      </c>
      <c r="Q11" s="42" t="s">
        <v>23</v>
      </c>
      <c r="R11" s="43"/>
      <c r="S11" s="44"/>
      <c r="T11" s="43"/>
      <c r="U11" s="45"/>
      <c r="V11" s="63"/>
      <c r="W11" s="64"/>
      <c r="X11" s="64"/>
      <c r="Y11" s="64"/>
      <c r="Z11" s="64"/>
      <c r="AA11" s="64"/>
      <c r="AB11" s="63"/>
      <c r="AC11" s="67"/>
      <c r="AD11" s="69"/>
    </row>
    <row r="12" spans="1:30" ht="56.25" customHeight="1">
      <c r="A12" s="46"/>
      <c r="B12" s="46"/>
      <c r="C12" s="43"/>
      <c r="D12" s="43"/>
      <c r="E12" s="43"/>
      <c r="F12" s="49"/>
      <c r="G12" s="43"/>
      <c r="H12" s="43"/>
      <c r="I12" s="49"/>
      <c r="J12" s="42"/>
      <c r="K12" s="43"/>
      <c r="L12" s="49"/>
      <c r="M12" s="43"/>
      <c r="N12" s="43"/>
      <c r="O12" s="43"/>
      <c r="P12" s="43"/>
      <c r="Q12" s="42"/>
      <c r="R12" s="43"/>
      <c r="S12" s="44"/>
      <c r="T12" s="43"/>
      <c r="U12" s="45"/>
      <c r="V12" s="63"/>
      <c r="W12" s="64"/>
      <c r="X12" s="64"/>
      <c r="Y12" s="64"/>
      <c r="Z12" s="64"/>
      <c r="AA12" s="64"/>
      <c r="AB12" s="63"/>
      <c r="AC12" s="68"/>
      <c r="AD12" s="69"/>
    </row>
    <row r="13" spans="1:25" ht="13.5" customHeight="1">
      <c r="A13" s="50" t="s">
        <v>24</v>
      </c>
      <c r="B13" s="51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  <c r="Y13" s="1" t="s">
        <v>46</v>
      </c>
    </row>
    <row r="14" spans="1:31" ht="20.25" customHeight="1">
      <c r="A14" s="6"/>
      <c r="B14" s="8" t="s">
        <v>37</v>
      </c>
      <c r="C14" s="26">
        <f aca="true" t="shared" si="0" ref="C14:R14">SUM(C15:C77)</f>
        <v>130353974000.58698</v>
      </c>
      <c r="D14" s="26">
        <v>104473399783.63242</v>
      </c>
      <c r="E14" s="26">
        <v>16926232359.978592</v>
      </c>
      <c r="F14" s="26">
        <f t="shared" si="0"/>
        <v>1431665928.5630002</v>
      </c>
      <c r="G14" s="26">
        <f t="shared" si="0"/>
        <v>855948694.015</v>
      </c>
      <c r="H14" s="26">
        <f t="shared" si="0"/>
        <v>128922308086.87602</v>
      </c>
      <c r="I14" s="26">
        <f t="shared" si="0"/>
        <v>88094671210.647</v>
      </c>
      <c r="J14" s="26">
        <f t="shared" si="0"/>
        <v>5082818425.198999</v>
      </c>
      <c r="K14" s="26">
        <f t="shared" si="0"/>
        <v>6653388798.216</v>
      </c>
      <c r="L14" s="26">
        <f t="shared" si="0"/>
        <v>1462726.39</v>
      </c>
      <c r="M14" s="26">
        <f t="shared" si="0"/>
        <v>70139137540.98999</v>
      </c>
      <c r="N14" s="26">
        <f t="shared" si="0"/>
        <v>3172415080.317</v>
      </c>
      <c r="O14" s="26">
        <f t="shared" si="0"/>
        <v>1503542096.087</v>
      </c>
      <c r="P14" s="26">
        <f t="shared" si="0"/>
        <v>42509199</v>
      </c>
      <c r="Q14" s="26">
        <f t="shared" si="0"/>
        <v>1499397344.448</v>
      </c>
      <c r="R14" s="26">
        <f t="shared" si="0"/>
        <v>40827636876.22901</v>
      </c>
      <c r="S14" s="27">
        <f aca="true" t="shared" si="1" ref="S14:S45">M14+N14+O14+P14+Q14+R14</f>
        <v>117184638137.07101</v>
      </c>
      <c r="T14" s="28">
        <f aca="true" t="shared" si="2" ref="T14:T45">(J14+K14+L14)/I14</f>
        <v>0.1332392730286551</v>
      </c>
      <c r="U14" s="29">
        <v>104473399783.63242</v>
      </c>
      <c r="V14" s="29">
        <f aca="true" t="shared" si="3" ref="V14:V45">C14-U14</f>
        <v>25880574216.95456</v>
      </c>
      <c r="W14" s="22">
        <f aca="true" t="shared" si="4" ref="W14:W45">M14+N14+O14+P14+Q14</f>
        <v>76357001260.842</v>
      </c>
      <c r="Z14" s="34">
        <v>57143231420.13242</v>
      </c>
      <c r="AA14" s="32">
        <f aca="true" t="shared" si="5" ref="AA14:AA45">(W14-Z14)/Z14</f>
        <v>0.3362387698981313</v>
      </c>
      <c r="AB14" s="32">
        <f aca="true" t="shared" si="6" ref="AB14:AB45">I14/H14</f>
        <v>0.6833159638383393</v>
      </c>
      <c r="AC14" s="34">
        <v>47330168363.49999</v>
      </c>
      <c r="AD14" s="35">
        <f aca="true" t="shared" si="7" ref="AD14:AD45">R14-AC14</f>
        <v>-6502531487.270981</v>
      </c>
      <c r="AE14" s="32">
        <f>AD14/AC14</f>
        <v>-0.13738661222015836</v>
      </c>
    </row>
    <row r="15" spans="1:30" s="11" customFormat="1" ht="20.25" customHeight="1">
      <c r="A15" s="12">
        <v>1</v>
      </c>
      <c r="B15" s="13" t="str">
        <f>'[1]Tien 04T-2017'!B15</f>
        <v>An Giang</v>
      </c>
      <c r="C15" s="27">
        <f>'[1]Tien 04T-2017'!C15</f>
        <v>2259553146</v>
      </c>
      <c r="D15" s="27">
        <v>1712426486</v>
      </c>
      <c r="E15" s="27">
        <v>547126660</v>
      </c>
      <c r="F15" s="27">
        <f>'[1]Tien 04T-2017'!F15</f>
        <v>30027582</v>
      </c>
      <c r="G15" s="27">
        <f>'[1]Tien 04T-2017'!G15</f>
        <v>0</v>
      </c>
      <c r="H15" s="27">
        <f>'[1]Tien 04T-2017'!H15</f>
        <v>2229525564</v>
      </c>
      <c r="I15" s="27">
        <f>'[1]Tien 04T-2017'!I15</f>
        <v>1583395075</v>
      </c>
      <c r="J15" s="27">
        <f>'[1]Tien 04T-2017'!J15</f>
        <v>131121931</v>
      </c>
      <c r="K15" s="27">
        <f>'[1]Tien 04T-2017'!K15</f>
        <v>12881336</v>
      </c>
      <c r="L15" s="27">
        <f>'[1]Tien 04T-2017'!L15</f>
        <v>2440</v>
      </c>
      <c r="M15" s="27">
        <f>'[1]Tien 04T-2017'!M15</f>
        <v>1389711399</v>
      </c>
      <c r="N15" s="27">
        <f>'[1]Tien 04T-2017'!N15</f>
        <v>39683221</v>
      </c>
      <c r="O15" s="27">
        <f>'[1]Tien 04T-2017'!O15</f>
        <v>2788006</v>
      </c>
      <c r="P15" s="27">
        <f>'[1]Tien 04T-2017'!P15</f>
        <v>0</v>
      </c>
      <c r="Q15" s="27">
        <f>'[1]Tien 04T-2017'!Q15</f>
        <v>7206742</v>
      </c>
      <c r="R15" s="27">
        <f>'[1]Tien 04T-2017'!R15</f>
        <v>646130489</v>
      </c>
      <c r="S15" s="27">
        <f t="shared" si="1"/>
        <v>2085519857</v>
      </c>
      <c r="T15" s="28">
        <f t="shared" si="2"/>
        <v>0.09094742637114746</v>
      </c>
      <c r="U15" s="29">
        <v>1712426486</v>
      </c>
      <c r="V15" s="29">
        <f t="shared" si="3"/>
        <v>547126660</v>
      </c>
      <c r="W15" s="22">
        <f t="shared" si="4"/>
        <v>1439389368</v>
      </c>
      <c r="X15" s="11">
        <v>10</v>
      </c>
      <c r="Y15" s="11">
        <v>37</v>
      </c>
      <c r="Z15" s="31">
        <v>1086570801</v>
      </c>
      <c r="AA15" s="32">
        <f t="shared" si="5"/>
        <v>0.3247083086305022</v>
      </c>
      <c r="AB15" s="32">
        <f t="shared" si="6"/>
        <v>0.7101937293597231</v>
      </c>
      <c r="AC15" s="31">
        <v>625855685</v>
      </c>
      <c r="AD15" s="35">
        <f t="shared" si="7"/>
        <v>20274804</v>
      </c>
    </row>
    <row r="16" spans="1:30" s="11" customFormat="1" ht="20.25" customHeight="1">
      <c r="A16" s="14">
        <v>2</v>
      </c>
      <c r="B16" s="13" t="str">
        <f>'[1]Tien 04T-2017'!B16</f>
        <v>Bạc Liêu</v>
      </c>
      <c r="C16" s="27">
        <f>'[1]Tien 04T-2017'!C16</f>
        <v>533450954</v>
      </c>
      <c r="D16" s="27">
        <v>325536286</v>
      </c>
      <c r="E16" s="27">
        <v>207914668</v>
      </c>
      <c r="F16" s="27">
        <f>'[1]Tien 04T-2017'!F16</f>
        <v>1835100</v>
      </c>
      <c r="G16" s="27">
        <f>'[1]Tien 04T-2017'!G16</f>
        <v>0</v>
      </c>
      <c r="H16" s="27">
        <f>'[1]Tien 04T-2017'!H16</f>
        <v>531615854</v>
      </c>
      <c r="I16" s="27">
        <f>'[1]Tien 04T-2017'!I16</f>
        <v>429091988</v>
      </c>
      <c r="J16" s="27">
        <f>'[1]Tien 04T-2017'!J16</f>
        <v>34029403</v>
      </c>
      <c r="K16" s="27">
        <f>'[1]Tien 04T-2017'!K16</f>
        <v>5940965</v>
      </c>
      <c r="L16" s="27">
        <f>'[1]Tien 04T-2017'!L16</f>
        <v>0</v>
      </c>
      <c r="M16" s="27">
        <f>'[1]Tien 04T-2017'!M16</f>
        <v>377476749</v>
      </c>
      <c r="N16" s="27">
        <f>'[1]Tien 04T-2017'!N16</f>
        <v>8870717</v>
      </c>
      <c r="O16" s="27">
        <f>'[1]Tien 04T-2017'!O16</f>
        <v>955860</v>
      </c>
      <c r="P16" s="27">
        <f>'[1]Tien 04T-2017'!P16</f>
        <v>1073419</v>
      </c>
      <c r="Q16" s="27">
        <f>'[1]Tien 04T-2017'!Q16</f>
        <v>744875</v>
      </c>
      <c r="R16" s="27">
        <f>'[1]Tien 04T-2017'!R16</f>
        <v>102523866</v>
      </c>
      <c r="S16" s="27">
        <f t="shared" si="1"/>
        <v>491645486</v>
      </c>
      <c r="T16" s="28">
        <f t="shared" si="2"/>
        <v>0.09315104713630776</v>
      </c>
      <c r="U16" s="29">
        <v>325536286</v>
      </c>
      <c r="V16" s="29">
        <f t="shared" si="3"/>
        <v>207914668</v>
      </c>
      <c r="W16" s="22">
        <f t="shared" si="4"/>
        <v>389121620</v>
      </c>
      <c r="X16" s="11">
        <v>40</v>
      </c>
      <c r="Y16" s="11">
        <v>35</v>
      </c>
      <c r="Z16" s="31">
        <v>178505573</v>
      </c>
      <c r="AA16" s="32">
        <f t="shared" si="5"/>
        <v>1.179884994402948</v>
      </c>
      <c r="AB16" s="32">
        <f t="shared" si="6"/>
        <v>0.8071467108653987</v>
      </c>
      <c r="AC16" s="31">
        <v>147030713</v>
      </c>
      <c r="AD16" s="35">
        <f t="shared" si="7"/>
        <v>-44506847</v>
      </c>
    </row>
    <row r="17" spans="1:30" s="11" customFormat="1" ht="20.25" customHeight="1">
      <c r="A17" s="12">
        <v>3</v>
      </c>
      <c r="B17" s="13" t="str">
        <f>'[1]Tien 04T-2017'!B17</f>
        <v>Bắc Giang</v>
      </c>
      <c r="C17" s="27">
        <f>'[1]Tien 04T-2017'!C17</f>
        <v>1184364936.5</v>
      </c>
      <c r="D17" s="27">
        <v>1078894605.2</v>
      </c>
      <c r="E17" s="27">
        <v>105470331.29999995</v>
      </c>
      <c r="F17" s="27">
        <f>'[1]Tien 04T-2017'!F17</f>
        <v>6271781</v>
      </c>
      <c r="G17" s="27">
        <f>'[1]Tien 04T-2017'!G17</f>
        <v>22408</v>
      </c>
      <c r="H17" s="27">
        <f>'[1]Tien 04T-2017'!H17</f>
        <v>1178093155.5</v>
      </c>
      <c r="I17" s="27">
        <f>'[1]Tien 04T-2017'!I17</f>
        <v>978522756</v>
      </c>
      <c r="J17" s="27">
        <f>'[1]Tien 04T-2017'!J17</f>
        <v>40041259.8</v>
      </c>
      <c r="K17" s="27">
        <f>'[1]Tien 04T-2017'!K17</f>
        <v>12388179.4</v>
      </c>
      <c r="L17" s="27">
        <f>'[1]Tien 04T-2017'!L17</f>
        <v>14243</v>
      </c>
      <c r="M17" s="27">
        <f>'[1]Tien 04T-2017'!M17</f>
        <v>856567530.8</v>
      </c>
      <c r="N17" s="27">
        <f>'[1]Tien 04T-2017'!N17</f>
        <v>66059107</v>
      </c>
      <c r="O17" s="27">
        <f>'[1]Tien 04T-2017'!O17</f>
        <v>0</v>
      </c>
      <c r="P17" s="27">
        <f>'[1]Tien 04T-2017'!P17</f>
        <v>0</v>
      </c>
      <c r="Q17" s="27">
        <f>'[1]Tien 04T-2017'!Q17</f>
        <v>3452436</v>
      </c>
      <c r="R17" s="27">
        <f>'[1]Tien 04T-2017'!R17</f>
        <v>199570399.5</v>
      </c>
      <c r="S17" s="27">
        <f t="shared" si="1"/>
        <v>1125649473.3</v>
      </c>
      <c r="T17" s="28">
        <f t="shared" si="2"/>
        <v>0.05359474971678635</v>
      </c>
      <c r="U17" s="29">
        <v>1078894605.2</v>
      </c>
      <c r="V17" s="29">
        <f t="shared" si="3"/>
        <v>105470331.29999995</v>
      </c>
      <c r="W17" s="22">
        <f t="shared" si="4"/>
        <v>926079073.8</v>
      </c>
      <c r="X17" s="11">
        <v>23</v>
      </c>
      <c r="Y17" s="11">
        <v>53</v>
      </c>
      <c r="Z17" s="31">
        <v>895190277.6</v>
      </c>
      <c r="AA17" s="32">
        <f t="shared" si="5"/>
        <v>0.03450528560566209</v>
      </c>
      <c r="AB17" s="32">
        <f t="shared" si="6"/>
        <v>0.8305987955466057</v>
      </c>
      <c r="AC17" s="31">
        <v>183704327.6</v>
      </c>
      <c r="AD17" s="35">
        <f t="shared" si="7"/>
        <v>15866071.900000006</v>
      </c>
    </row>
    <row r="18" spans="1:30" s="11" customFormat="1" ht="20.25" customHeight="1">
      <c r="A18" s="14">
        <v>4</v>
      </c>
      <c r="B18" s="13" t="str">
        <f>'[1]Tien 04T-2017'!B18</f>
        <v>Bắc Kạn</v>
      </c>
      <c r="C18" s="27">
        <f>'[1]Tien 04T-2017'!C18</f>
        <v>76836070</v>
      </c>
      <c r="D18" s="27">
        <v>25209610</v>
      </c>
      <c r="E18" s="27">
        <v>51626460</v>
      </c>
      <c r="F18" s="27">
        <f>'[1]Tien 04T-2017'!F18</f>
        <v>964210</v>
      </c>
      <c r="G18" s="27">
        <f>'[1]Tien 04T-2017'!G18</f>
        <v>2468558</v>
      </c>
      <c r="H18" s="27">
        <f>'[1]Tien 04T-2017'!H18</f>
        <v>75871874</v>
      </c>
      <c r="I18" s="27">
        <f>'[1]Tien 04T-2017'!I18</f>
        <v>62515286</v>
      </c>
      <c r="J18" s="27">
        <f>'[1]Tien 04T-2017'!J18</f>
        <v>4692277</v>
      </c>
      <c r="K18" s="27">
        <f>'[1]Tien 04T-2017'!K18</f>
        <v>1497338</v>
      </c>
      <c r="L18" s="27">
        <f>'[1]Tien 04T-2017'!L18</f>
        <v>6547</v>
      </c>
      <c r="M18" s="27">
        <f>'[1]Tien 04T-2017'!M18</f>
        <v>55282199</v>
      </c>
      <c r="N18" s="27">
        <f>'[1]Tien 04T-2017'!N18</f>
        <v>0</v>
      </c>
      <c r="O18" s="27">
        <f>'[1]Tien 04T-2017'!O18</f>
        <v>0</v>
      </c>
      <c r="P18" s="27">
        <f>'[1]Tien 04T-2017'!P18</f>
        <v>0</v>
      </c>
      <c r="Q18" s="27">
        <f>'[1]Tien 04T-2017'!Q18</f>
        <v>1036925</v>
      </c>
      <c r="R18" s="27">
        <f>'[1]Tien 04T-2017'!R18</f>
        <v>13356588</v>
      </c>
      <c r="S18" s="27">
        <f t="shared" si="1"/>
        <v>69675712</v>
      </c>
      <c r="T18" s="28">
        <f t="shared" si="2"/>
        <v>0.09911435100848774</v>
      </c>
      <c r="U18" s="29">
        <v>25209610</v>
      </c>
      <c r="V18" s="29">
        <f t="shared" si="3"/>
        <v>51626460</v>
      </c>
      <c r="W18" s="22">
        <f t="shared" si="4"/>
        <v>56319124</v>
      </c>
      <c r="X18" s="11">
        <v>60</v>
      </c>
      <c r="Y18" s="11">
        <v>31</v>
      </c>
      <c r="Z18" s="31">
        <v>16411746</v>
      </c>
      <c r="AA18" s="32">
        <f t="shared" si="5"/>
        <v>2.431635122795588</v>
      </c>
      <c r="AB18" s="32">
        <f t="shared" si="6"/>
        <v>0.8239586384804467</v>
      </c>
      <c r="AC18" s="31">
        <v>8797864</v>
      </c>
      <c r="AD18" s="35">
        <f t="shared" si="7"/>
        <v>4558724</v>
      </c>
    </row>
    <row r="19" spans="1:30" s="11" customFormat="1" ht="20.25" customHeight="1">
      <c r="A19" s="12">
        <v>5</v>
      </c>
      <c r="B19" s="13" t="str">
        <f>'[1]Tien 04T-2017'!B19</f>
        <v>Bắc Ninh</v>
      </c>
      <c r="C19" s="27">
        <f>'[1]Tien 04T-2017'!C19</f>
        <v>1199638641.602</v>
      </c>
      <c r="D19" s="27">
        <v>814267855.9289999</v>
      </c>
      <c r="E19" s="27">
        <v>385370785.6730001</v>
      </c>
      <c r="F19" s="27">
        <f>'[1]Tien 04T-2017'!F19</f>
        <v>16919305.333</v>
      </c>
      <c r="G19" s="27">
        <f>'[1]Tien 04T-2017'!G19</f>
        <v>0</v>
      </c>
      <c r="H19" s="27">
        <f>'[1]Tien 04T-2017'!H19</f>
        <v>1182719340.269</v>
      </c>
      <c r="I19" s="27">
        <f>'[1]Tien 04T-2017'!I19</f>
        <v>1043820002.269</v>
      </c>
      <c r="J19" s="27">
        <f>'[1]Tien 04T-2017'!J19</f>
        <v>29519413.392</v>
      </c>
      <c r="K19" s="27">
        <f>'[1]Tien 04T-2017'!K19</f>
        <v>4483072</v>
      </c>
      <c r="L19" s="27">
        <f>'[1]Tien 04T-2017'!L19</f>
        <v>0</v>
      </c>
      <c r="M19" s="27">
        <f>'[1]Tien 04T-2017'!M19</f>
        <v>980275367.8769999</v>
      </c>
      <c r="N19" s="27">
        <f>'[1]Tien 04T-2017'!N19</f>
        <v>16986729</v>
      </c>
      <c r="O19" s="27">
        <f>'[1]Tien 04T-2017'!O19</f>
        <v>6691544</v>
      </c>
      <c r="P19" s="27">
        <f>'[1]Tien 04T-2017'!P19</f>
        <v>0</v>
      </c>
      <c r="Q19" s="27">
        <f>'[1]Tien 04T-2017'!Q19</f>
        <v>5863876</v>
      </c>
      <c r="R19" s="27">
        <f>'[1]Tien 04T-2017'!R19</f>
        <v>138899338</v>
      </c>
      <c r="S19" s="27">
        <f t="shared" si="1"/>
        <v>1148716854.8769999</v>
      </c>
      <c r="T19" s="28">
        <f t="shared" si="2"/>
        <v>0.03257504676868351</v>
      </c>
      <c r="U19" s="29">
        <v>814267855.9289999</v>
      </c>
      <c r="V19" s="29">
        <f t="shared" si="3"/>
        <v>385370785.6730001</v>
      </c>
      <c r="W19" s="22">
        <f t="shared" si="4"/>
        <v>1009817516.8769999</v>
      </c>
      <c r="X19" s="11">
        <v>22</v>
      </c>
      <c r="Y19" s="11">
        <v>62</v>
      </c>
      <c r="Z19" s="31">
        <v>626144973.9289999</v>
      </c>
      <c r="AA19" s="32">
        <f t="shared" si="5"/>
        <v>0.6127535298103431</v>
      </c>
      <c r="AB19" s="32">
        <f t="shared" si="6"/>
        <v>0.8825593416199582</v>
      </c>
      <c r="AC19" s="31">
        <v>188122882</v>
      </c>
      <c r="AD19" s="35">
        <f t="shared" si="7"/>
        <v>-49223544</v>
      </c>
    </row>
    <row r="20" spans="1:30" s="11" customFormat="1" ht="20.25" customHeight="1">
      <c r="A20" s="14">
        <v>6</v>
      </c>
      <c r="B20" s="13" t="str">
        <f>'[1]Tien 04T-2017'!B20</f>
        <v>Bến Tre</v>
      </c>
      <c r="C20" s="27">
        <f>'[1]Tien 04T-2017'!C20</f>
        <v>642828619.409</v>
      </c>
      <c r="D20" s="27">
        <v>482499457.7279999</v>
      </c>
      <c r="E20" s="27">
        <v>160329161.6810001</v>
      </c>
      <c r="F20" s="27">
        <f>'[1]Tien 04T-2017'!F20</f>
        <v>5194140.324</v>
      </c>
      <c r="G20" s="27">
        <f>'[1]Tien 04T-2017'!G20</f>
        <v>2051831.4</v>
      </c>
      <c r="H20" s="27">
        <f>'[1]Tien 04T-2017'!H20</f>
        <v>637634479.085</v>
      </c>
      <c r="I20" s="27">
        <f>'[1]Tien 04T-2017'!I20</f>
        <v>506967272.32000005</v>
      </c>
      <c r="J20" s="27">
        <f>'[1]Tien 04T-2017'!J20</f>
        <v>41055078.689</v>
      </c>
      <c r="K20" s="27">
        <f>'[1]Tien 04T-2017'!K20</f>
        <v>10552314.856</v>
      </c>
      <c r="L20" s="27">
        <f>'[1]Tien 04T-2017'!L20</f>
        <v>0</v>
      </c>
      <c r="M20" s="27">
        <f>'[1]Tien 04T-2017'!M20</f>
        <v>441208246.921</v>
      </c>
      <c r="N20" s="27">
        <f>'[1]Tien 04T-2017'!N20</f>
        <v>11209341.68</v>
      </c>
      <c r="O20" s="27">
        <f>'[1]Tien 04T-2017'!O20</f>
        <v>102509.87</v>
      </c>
      <c r="P20" s="27">
        <f>'[1]Tien 04T-2017'!P20</f>
        <v>253000</v>
      </c>
      <c r="Q20" s="27">
        <f>'[1]Tien 04T-2017'!Q20</f>
        <v>2586780.304</v>
      </c>
      <c r="R20" s="27">
        <f>'[1]Tien 04T-2017'!R20</f>
        <v>130667206.76499999</v>
      </c>
      <c r="S20" s="27">
        <f t="shared" si="1"/>
        <v>586027085.54</v>
      </c>
      <c r="T20" s="28">
        <f t="shared" si="2"/>
        <v>0.10179630197592948</v>
      </c>
      <c r="U20" s="29">
        <v>482499457.7279999</v>
      </c>
      <c r="V20" s="29">
        <f t="shared" si="3"/>
        <v>160329161.6810001</v>
      </c>
      <c r="W20" s="22">
        <f t="shared" si="4"/>
        <v>455359878.77500004</v>
      </c>
      <c r="X20" s="11">
        <v>34</v>
      </c>
      <c r="Y20" s="11">
        <v>30</v>
      </c>
      <c r="Z20" s="31">
        <v>338669417.4509999</v>
      </c>
      <c r="AA20" s="32">
        <f t="shared" si="5"/>
        <v>0.34455565017435735</v>
      </c>
      <c r="AB20" s="32">
        <f t="shared" si="6"/>
        <v>0.7950750609463493</v>
      </c>
      <c r="AC20" s="31">
        <v>143830040.277</v>
      </c>
      <c r="AD20" s="35">
        <f t="shared" si="7"/>
        <v>-13162833.512000024</v>
      </c>
    </row>
    <row r="21" spans="1:30" s="11" customFormat="1" ht="20.25" customHeight="1">
      <c r="A21" s="12">
        <v>7</v>
      </c>
      <c r="B21" s="13" t="str">
        <f>'[1]Tien 04T-2017'!B21</f>
        <v>Bình Dương</v>
      </c>
      <c r="C21" s="27">
        <f>'[1]Tien 04T-2017'!C21</f>
        <v>4219559612</v>
      </c>
      <c r="D21" s="27">
        <v>3564307847</v>
      </c>
      <c r="E21" s="27">
        <v>655251765</v>
      </c>
      <c r="F21" s="27">
        <f>'[1]Tien 04T-2017'!F21</f>
        <v>4686975</v>
      </c>
      <c r="G21" s="27">
        <f>'[1]Tien 04T-2017'!G21</f>
        <v>149676122</v>
      </c>
      <c r="H21" s="27">
        <f>'[1]Tien 04T-2017'!H21</f>
        <v>4214872637</v>
      </c>
      <c r="I21" s="27">
        <f>'[1]Tien 04T-2017'!I21</f>
        <v>3639831798</v>
      </c>
      <c r="J21" s="27">
        <f>'[1]Tien 04T-2017'!J21</f>
        <v>457331531</v>
      </c>
      <c r="K21" s="27">
        <f>'[1]Tien 04T-2017'!K21</f>
        <v>56523232</v>
      </c>
      <c r="L21" s="27">
        <f>'[1]Tien 04T-2017'!L21</f>
        <v>0</v>
      </c>
      <c r="M21" s="27">
        <f>'[1]Tien 04T-2017'!M21</f>
        <v>2843433549</v>
      </c>
      <c r="N21" s="27">
        <f>'[1]Tien 04T-2017'!N21</f>
        <v>190828293</v>
      </c>
      <c r="O21" s="27">
        <f>'[1]Tien 04T-2017'!O21</f>
        <v>18029802</v>
      </c>
      <c r="P21" s="27">
        <f>'[1]Tien 04T-2017'!P21</f>
        <v>0</v>
      </c>
      <c r="Q21" s="27">
        <f>'[1]Tien 04T-2017'!Q21</f>
        <v>73685391</v>
      </c>
      <c r="R21" s="27">
        <f>'[1]Tien 04T-2017'!R21</f>
        <v>575040839</v>
      </c>
      <c r="S21" s="27">
        <f t="shared" si="1"/>
        <v>3701017874</v>
      </c>
      <c r="T21" s="28">
        <f t="shared" si="2"/>
        <v>0.14117541455688992</v>
      </c>
      <c r="U21" s="29">
        <v>3564307847</v>
      </c>
      <c r="V21" s="29">
        <f t="shared" si="3"/>
        <v>655251765</v>
      </c>
      <c r="W21" s="22">
        <f t="shared" si="4"/>
        <v>3125977035</v>
      </c>
      <c r="X21" s="11">
        <v>3</v>
      </c>
      <c r="Y21" s="11">
        <v>13</v>
      </c>
      <c r="Z21" s="31">
        <v>2965788774</v>
      </c>
      <c r="AA21" s="32">
        <f t="shared" si="5"/>
        <v>0.0540120262118168</v>
      </c>
      <c r="AB21" s="32">
        <f t="shared" si="6"/>
        <v>0.8635686321925746</v>
      </c>
      <c r="AC21" s="31">
        <v>598519073</v>
      </c>
      <c r="AD21" s="35">
        <f t="shared" si="7"/>
        <v>-23478234</v>
      </c>
    </row>
    <row r="22" spans="1:30" s="11" customFormat="1" ht="20.25" customHeight="1">
      <c r="A22" s="14">
        <v>8</v>
      </c>
      <c r="B22" s="13" t="str">
        <f>'[1]Tien 04T-2017'!B22</f>
        <v>Bình Định</v>
      </c>
      <c r="C22" s="27">
        <f>'[1]Tien 04T-2017'!C22</f>
        <v>1004809094</v>
      </c>
      <c r="D22" s="27">
        <v>834462458</v>
      </c>
      <c r="E22" s="27">
        <v>170346636</v>
      </c>
      <c r="F22" s="27">
        <f>'[1]Tien 04T-2017'!F22</f>
        <v>2121269</v>
      </c>
      <c r="G22" s="27">
        <f>'[1]Tien 04T-2017'!G22</f>
        <v>1770383</v>
      </c>
      <c r="H22" s="27">
        <f>'[1]Tien 04T-2017'!H22</f>
        <v>1002687825</v>
      </c>
      <c r="I22" s="27">
        <f>'[1]Tien 04T-2017'!I22</f>
        <v>548157482</v>
      </c>
      <c r="J22" s="27">
        <f>'[1]Tien 04T-2017'!J22</f>
        <v>45518520</v>
      </c>
      <c r="K22" s="27">
        <f>'[1]Tien 04T-2017'!K22</f>
        <v>6997986</v>
      </c>
      <c r="L22" s="27">
        <f>'[1]Tien 04T-2017'!L22</f>
        <v>0</v>
      </c>
      <c r="M22" s="27">
        <f>'[1]Tien 04T-2017'!M22</f>
        <v>457655735</v>
      </c>
      <c r="N22" s="27">
        <f>'[1]Tien 04T-2017'!N22</f>
        <v>6453061</v>
      </c>
      <c r="O22" s="27">
        <f>'[1]Tien 04T-2017'!O22</f>
        <v>427927</v>
      </c>
      <c r="P22" s="27">
        <f>'[1]Tien 04T-2017'!P22</f>
        <v>0</v>
      </c>
      <c r="Q22" s="27">
        <f>'[1]Tien 04T-2017'!Q22</f>
        <v>31104253</v>
      </c>
      <c r="R22" s="27">
        <f>'[1]Tien 04T-2017'!R22</f>
        <v>454530343</v>
      </c>
      <c r="S22" s="27">
        <f t="shared" si="1"/>
        <v>950171319</v>
      </c>
      <c r="T22" s="28">
        <f t="shared" si="2"/>
        <v>0.09580550795072428</v>
      </c>
      <c r="U22" s="29">
        <v>834462458</v>
      </c>
      <c r="V22" s="29">
        <f t="shared" si="3"/>
        <v>170346636</v>
      </c>
      <c r="W22" s="22">
        <f t="shared" si="4"/>
        <v>495640976</v>
      </c>
      <c r="X22" s="11">
        <v>26</v>
      </c>
      <c r="Y22" s="11">
        <v>32</v>
      </c>
      <c r="Z22" s="31">
        <v>313742017</v>
      </c>
      <c r="AA22" s="32">
        <f t="shared" si="5"/>
        <v>0.5797723898740665</v>
      </c>
      <c r="AB22" s="32">
        <f t="shared" si="6"/>
        <v>0.5466880801110755</v>
      </c>
      <c r="AC22" s="31">
        <v>520720441</v>
      </c>
      <c r="AD22" s="35">
        <f t="shared" si="7"/>
        <v>-66190098</v>
      </c>
    </row>
    <row r="23" spans="1:30" s="11" customFormat="1" ht="20.25" customHeight="1">
      <c r="A23" s="12">
        <v>9</v>
      </c>
      <c r="B23" s="13" t="str">
        <f>'[1]Tien 04T-2017'!B23</f>
        <v>Bình Phước</v>
      </c>
      <c r="C23" s="27">
        <f>'[1]Tien 04T-2017'!C23</f>
        <v>1095428378</v>
      </c>
      <c r="D23" s="27">
        <v>852817352</v>
      </c>
      <c r="E23" s="27">
        <v>242611026</v>
      </c>
      <c r="F23" s="27">
        <f>'[1]Tien 04T-2017'!F23</f>
        <v>8929023</v>
      </c>
      <c r="G23" s="27">
        <f>'[1]Tien 04T-2017'!G23</f>
        <v>82400</v>
      </c>
      <c r="H23" s="27">
        <f>'[1]Tien 04T-2017'!H23</f>
        <v>1086499355</v>
      </c>
      <c r="I23" s="27">
        <f>'[1]Tien 04T-2017'!I23</f>
        <v>812875540</v>
      </c>
      <c r="J23" s="27">
        <f>'[1]Tien 04T-2017'!J23</f>
        <v>41917589.176</v>
      </c>
      <c r="K23" s="27">
        <f>'[1]Tien 04T-2017'!K23</f>
        <v>23692856</v>
      </c>
      <c r="L23" s="27">
        <f>'[1]Tien 04T-2017'!L23</f>
        <v>0</v>
      </c>
      <c r="M23" s="27">
        <f>'[1]Tien 04T-2017'!M23</f>
        <v>603607529.824</v>
      </c>
      <c r="N23" s="27">
        <f>'[1]Tien 04T-2017'!N23</f>
        <v>70006010</v>
      </c>
      <c r="O23" s="27">
        <f>'[1]Tien 04T-2017'!O23</f>
        <v>3271005</v>
      </c>
      <c r="P23" s="27">
        <f>'[1]Tien 04T-2017'!P23</f>
        <v>0</v>
      </c>
      <c r="Q23" s="27">
        <f>'[1]Tien 04T-2017'!Q23</f>
        <v>70380550</v>
      </c>
      <c r="R23" s="27">
        <f>'[1]Tien 04T-2017'!R23</f>
        <v>273623815</v>
      </c>
      <c r="S23" s="27">
        <f t="shared" si="1"/>
        <v>1020888909.824</v>
      </c>
      <c r="T23" s="28">
        <f t="shared" si="2"/>
        <v>0.08071401087551484</v>
      </c>
      <c r="U23" s="29">
        <v>852817352</v>
      </c>
      <c r="V23" s="29">
        <f t="shared" si="3"/>
        <v>242611026</v>
      </c>
      <c r="W23" s="22">
        <f t="shared" si="4"/>
        <v>747265094.824</v>
      </c>
      <c r="X23" s="11">
        <v>24</v>
      </c>
      <c r="Y23" s="11">
        <v>40</v>
      </c>
      <c r="Z23" s="31">
        <v>549369219</v>
      </c>
      <c r="AA23" s="32">
        <f t="shared" si="5"/>
        <v>0.3602238148402705</v>
      </c>
      <c r="AB23" s="32">
        <f t="shared" si="6"/>
        <v>0.7481601680288158</v>
      </c>
      <c r="AC23" s="31">
        <v>303448133</v>
      </c>
      <c r="AD23" s="35">
        <f t="shared" si="7"/>
        <v>-29824318</v>
      </c>
    </row>
    <row r="24" spans="1:30" s="11" customFormat="1" ht="20.25" customHeight="1">
      <c r="A24" s="14">
        <v>10</v>
      </c>
      <c r="B24" s="13" t="str">
        <f>'[1]Tien 04T-2017'!B24</f>
        <v>Bình Thuận</v>
      </c>
      <c r="C24" s="27">
        <f>'[1]Tien 04T-2017'!C24</f>
        <v>1253723447</v>
      </c>
      <c r="D24" s="27">
        <v>965114975</v>
      </c>
      <c r="E24" s="27">
        <v>288608472</v>
      </c>
      <c r="F24" s="27">
        <f>'[1]Tien 04T-2017'!F24</f>
        <v>2156079</v>
      </c>
      <c r="G24" s="27">
        <f>'[1]Tien 04T-2017'!G24</f>
        <v>7065161</v>
      </c>
      <c r="H24" s="27">
        <f>'[1]Tien 04T-2017'!H24</f>
        <v>1251567366</v>
      </c>
      <c r="I24" s="27">
        <f>'[1]Tien 04T-2017'!I24</f>
        <v>852515135</v>
      </c>
      <c r="J24" s="27">
        <f>'[1]Tien 04T-2017'!J24</f>
        <v>39573699</v>
      </c>
      <c r="K24" s="27">
        <f>'[1]Tien 04T-2017'!K24</f>
        <v>10732886</v>
      </c>
      <c r="L24" s="27">
        <f>'[1]Tien 04T-2017'!L24</f>
        <v>0</v>
      </c>
      <c r="M24" s="27">
        <f>'[1]Tien 04T-2017'!M24</f>
        <v>742054268</v>
      </c>
      <c r="N24" s="27">
        <f>'[1]Tien 04T-2017'!N24</f>
        <v>20904147</v>
      </c>
      <c r="O24" s="27">
        <f>'[1]Tien 04T-2017'!O24</f>
        <v>12154315</v>
      </c>
      <c r="P24" s="27">
        <f>'[1]Tien 04T-2017'!P24</f>
        <v>2668785</v>
      </c>
      <c r="Q24" s="27">
        <f>'[1]Tien 04T-2017'!Q24</f>
        <v>24427035</v>
      </c>
      <c r="R24" s="27">
        <f>'[1]Tien 04T-2017'!R24</f>
        <v>399052231</v>
      </c>
      <c r="S24" s="27">
        <f t="shared" si="1"/>
        <v>1201260781</v>
      </c>
      <c r="T24" s="28">
        <f t="shared" si="2"/>
        <v>0.05900960925462045</v>
      </c>
      <c r="U24" s="29">
        <v>965114975</v>
      </c>
      <c r="V24" s="29">
        <f t="shared" si="3"/>
        <v>288608472</v>
      </c>
      <c r="W24" s="22">
        <f t="shared" si="4"/>
        <v>802208550</v>
      </c>
      <c r="X24" s="11">
        <v>18</v>
      </c>
      <c r="Y24" s="11">
        <v>51</v>
      </c>
      <c r="Z24" s="31">
        <v>610798373</v>
      </c>
      <c r="AA24" s="32">
        <f t="shared" si="5"/>
        <v>0.3133770249908639</v>
      </c>
      <c r="AB24" s="32">
        <f t="shared" si="6"/>
        <v>0.6811580088770068</v>
      </c>
      <c r="AC24" s="31">
        <v>354316602</v>
      </c>
      <c r="AD24" s="35">
        <f t="shared" si="7"/>
        <v>44735629</v>
      </c>
    </row>
    <row r="25" spans="1:30" s="11" customFormat="1" ht="20.25" customHeight="1">
      <c r="A25" s="12">
        <v>11</v>
      </c>
      <c r="B25" s="13" t="str">
        <f>'[1]Tien 04T-2017'!B25</f>
        <v>BR-V Tàu</v>
      </c>
      <c r="C25" s="27">
        <f>'[1]Tien 04T-2017'!C25</f>
        <v>2351171367.4480004</v>
      </c>
      <c r="D25" s="27">
        <v>1613381302.7020001</v>
      </c>
      <c r="E25" s="27">
        <v>737790064.7460003</v>
      </c>
      <c r="F25" s="27">
        <f>'[1]Tien 04T-2017'!F25</f>
        <v>45035124.154</v>
      </c>
      <c r="G25" s="27">
        <f>'[1]Tien 04T-2017'!G25</f>
        <v>6099276.582</v>
      </c>
      <c r="H25" s="27">
        <f>'[1]Tien 04T-2017'!H25</f>
        <v>2306136243.294</v>
      </c>
      <c r="I25" s="27">
        <f>'[1]Tien 04T-2017'!I25</f>
        <v>1721554793.325</v>
      </c>
      <c r="J25" s="27">
        <f>'[1]Tien 04T-2017'!J25</f>
        <v>147724374.489</v>
      </c>
      <c r="K25" s="27">
        <f>'[1]Tien 04T-2017'!K25</f>
        <v>58014610.511</v>
      </c>
      <c r="L25" s="27">
        <f>'[1]Tien 04T-2017'!L25</f>
        <v>0</v>
      </c>
      <c r="M25" s="27">
        <f>'[1]Tien 04T-2017'!M25</f>
        <v>1441271629.6150002</v>
      </c>
      <c r="N25" s="27">
        <f>'[1]Tien 04T-2017'!N25</f>
        <v>58688760.979</v>
      </c>
      <c r="O25" s="27">
        <f>'[1]Tien 04T-2017'!O25</f>
        <v>4340429</v>
      </c>
      <c r="P25" s="27">
        <f>'[1]Tien 04T-2017'!P25</f>
        <v>0</v>
      </c>
      <c r="Q25" s="27">
        <f>'[1]Tien 04T-2017'!Q25</f>
        <v>11514988.731</v>
      </c>
      <c r="R25" s="27">
        <f>'[1]Tien 04T-2017'!R25</f>
        <v>584581449.969</v>
      </c>
      <c r="S25" s="27">
        <f t="shared" si="1"/>
        <v>2100397258.2940001</v>
      </c>
      <c r="T25" s="28">
        <f t="shared" si="2"/>
        <v>0.119507660051085</v>
      </c>
      <c r="U25" s="29">
        <v>1613381302.7020001</v>
      </c>
      <c r="V25" s="29">
        <f t="shared" si="3"/>
        <v>737790064.7460003</v>
      </c>
      <c r="W25" s="22">
        <f t="shared" si="4"/>
        <v>1515815808.3250003</v>
      </c>
      <c r="X25" s="11">
        <v>8</v>
      </c>
      <c r="Y25" s="11">
        <v>22</v>
      </c>
      <c r="Z25" s="31">
        <v>947352732.3830001</v>
      </c>
      <c r="AA25" s="32">
        <f t="shared" si="5"/>
        <v>0.6000542949953506</v>
      </c>
      <c r="AB25" s="32">
        <f t="shared" si="6"/>
        <v>0.7465104450489857</v>
      </c>
      <c r="AC25" s="31">
        <v>666028570.319</v>
      </c>
      <c r="AD25" s="35">
        <f t="shared" si="7"/>
        <v>-81447120.35000002</v>
      </c>
    </row>
    <row r="26" spans="1:30" s="11" customFormat="1" ht="20.25" customHeight="1">
      <c r="A26" s="14">
        <v>12</v>
      </c>
      <c r="B26" s="13" t="str">
        <f>'[1]Tien 04T-2017'!B26</f>
        <v>Cà Mau</v>
      </c>
      <c r="C26" s="27">
        <f>'[1]Tien 04T-2017'!C26</f>
        <v>819494629</v>
      </c>
      <c r="D26" s="27">
        <v>660502110</v>
      </c>
      <c r="E26" s="27">
        <v>158992519</v>
      </c>
      <c r="F26" s="27">
        <f>'[1]Tien 04T-2017'!F26</f>
        <v>23584858</v>
      </c>
      <c r="G26" s="27">
        <f>'[1]Tien 04T-2017'!G26</f>
        <v>304769</v>
      </c>
      <c r="H26" s="27">
        <f>'[1]Tien 04T-2017'!H26</f>
        <v>795909771</v>
      </c>
      <c r="I26" s="27">
        <f>'[1]Tien 04T-2017'!I26</f>
        <v>482057009</v>
      </c>
      <c r="J26" s="27">
        <f>'[1]Tien 04T-2017'!J26</f>
        <v>57098833</v>
      </c>
      <c r="K26" s="27">
        <f>'[1]Tien 04T-2017'!K26</f>
        <v>5825425</v>
      </c>
      <c r="L26" s="27">
        <f>'[1]Tien 04T-2017'!L26</f>
        <v>0</v>
      </c>
      <c r="M26" s="27">
        <f>'[1]Tien 04T-2017'!M26</f>
        <v>352935158</v>
      </c>
      <c r="N26" s="27">
        <f>'[1]Tien 04T-2017'!N26</f>
        <v>11339934</v>
      </c>
      <c r="O26" s="27">
        <f>'[1]Tien 04T-2017'!O26</f>
        <v>53535694</v>
      </c>
      <c r="P26" s="27">
        <f>'[1]Tien 04T-2017'!P26</f>
        <v>0</v>
      </c>
      <c r="Q26" s="27">
        <f>'[1]Tien 04T-2017'!Q26</f>
        <v>1321965</v>
      </c>
      <c r="R26" s="27">
        <f>'[1]Tien 04T-2017'!R26</f>
        <v>313852762</v>
      </c>
      <c r="S26" s="27">
        <f t="shared" si="1"/>
        <v>732985513</v>
      </c>
      <c r="T26" s="28">
        <f t="shared" si="2"/>
        <v>0.1305328142215644</v>
      </c>
      <c r="U26" s="29">
        <v>660502110</v>
      </c>
      <c r="V26" s="29">
        <f t="shared" si="3"/>
        <v>158992519</v>
      </c>
      <c r="W26" s="22">
        <f t="shared" si="4"/>
        <v>419132751</v>
      </c>
      <c r="X26" s="11">
        <v>29</v>
      </c>
      <c r="Y26" s="11">
        <v>18</v>
      </c>
      <c r="Z26" s="31">
        <v>331595980</v>
      </c>
      <c r="AA26" s="32">
        <f t="shared" si="5"/>
        <v>0.26398622504410335</v>
      </c>
      <c r="AB26" s="32">
        <f t="shared" si="6"/>
        <v>0.6056679118216278</v>
      </c>
      <c r="AC26" s="31">
        <v>328906130</v>
      </c>
      <c r="AD26" s="35">
        <f t="shared" si="7"/>
        <v>-15053368</v>
      </c>
    </row>
    <row r="27" spans="1:30" s="11" customFormat="1" ht="20.25" customHeight="1">
      <c r="A27" s="12">
        <v>13</v>
      </c>
      <c r="B27" s="13" t="str">
        <f>'[1]Tien 04T-2017'!B27</f>
        <v>Cao Bằng</v>
      </c>
      <c r="C27" s="27">
        <f>'[1]Tien 04T-2017'!C27</f>
        <v>42360806</v>
      </c>
      <c r="D27" s="27">
        <v>34516440</v>
      </c>
      <c r="E27" s="27">
        <v>7844366</v>
      </c>
      <c r="F27" s="27">
        <f>'[1]Tien 04T-2017'!F27</f>
        <v>186661</v>
      </c>
      <c r="G27" s="27">
        <f>'[1]Tien 04T-2017'!G27</f>
        <v>3129663</v>
      </c>
      <c r="H27" s="27">
        <f>'[1]Tien 04T-2017'!H27</f>
        <v>42174145</v>
      </c>
      <c r="I27" s="27">
        <f>'[1]Tien 04T-2017'!I27</f>
        <v>21713420</v>
      </c>
      <c r="J27" s="27">
        <f>'[1]Tien 04T-2017'!J27</f>
        <v>3283501</v>
      </c>
      <c r="K27" s="27">
        <f>'[1]Tien 04T-2017'!K27</f>
        <v>63200</v>
      </c>
      <c r="L27" s="27">
        <f>'[1]Tien 04T-2017'!L27</f>
        <v>3600</v>
      </c>
      <c r="M27" s="27">
        <f>'[1]Tien 04T-2017'!M27</f>
        <v>17663221</v>
      </c>
      <c r="N27" s="27">
        <f>'[1]Tien 04T-2017'!N27</f>
        <v>25350</v>
      </c>
      <c r="O27" s="27">
        <f>'[1]Tien 04T-2017'!O27</f>
        <v>151773</v>
      </c>
      <c r="P27" s="27">
        <f>'[1]Tien 04T-2017'!P27</f>
        <v>0</v>
      </c>
      <c r="Q27" s="27">
        <f>'[1]Tien 04T-2017'!Q27</f>
        <v>522775</v>
      </c>
      <c r="R27" s="27">
        <f>'[1]Tien 04T-2017'!R27</f>
        <v>20460725</v>
      </c>
      <c r="S27" s="27">
        <f t="shared" si="1"/>
        <v>38823844</v>
      </c>
      <c r="T27" s="28">
        <f t="shared" si="2"/>
        <v>0.15429632918259767</v>
      </c>
      <c r="U27" s="29">
        <v>34516440</v>
      </c>
      <c r="V27" s="29">
        <f t="shared" si="3"/>
        <v>7844366</v>
      </c>
      <c r="W27" s="22">
        <f t="shared" si="4"/>
        <v>18363119</v>
      </c>
      <c r="X27" s="11">
        <v>62</v>
      </c>
      <c r="Y27" s="11">
        <v>11</v>
      </c>
      <c r="Z27" s="31">
        <v>14657297</v>
      </c>
      <c r="AA27" s="32">
        <f t="shared" si="5"/>
        <v>0.2528312007323042</v>
      </c>
      <c r="AB27" s="32">
        <f t="shared" si="6"/>
        <v>0.5148514569767805</v>
      </c>
      <c r="AC27" s="31">
        <v>19859143</v>
      </c>
      <c r="AD27" s="35">
        <f t="shared" si="7"/>
        <v>601582</v>
      </c>
    </row>
    <row r="28" spans="1:30" s="11" customFormat="1" ht="20.25" customHeight="1">
      <c r="A28" s="14">
        <v>14</v>
      </c>
      <c r="B28" s="13" t="str">
        <f>'[1]Tien 04T-2017'!B28</f>
        <v>Cần Thơ</v>
      </c>
      <c r="C28" s="27">
        <f>'[1]Tien 04T-2017'!C28</f>
        <v>2376686880</v>
      </c>
      <c r="D28" s="27">
        <v>1994507082</v>
      </c>
      <c r="E28" s="27">
        <v>382179798</v>
      </c>
      <c r="F28" s="27">
        <f>'[1]Tien 04T-2017'!F28</f>
        <v>15366567</v>
      </c>
      <c r="G28" s="27">
        <f>'[1]Tien 04T-2017'!G28</f>
        <v>232282721</v>
      </c>
      <c r="H28" s="27">
        <f>'[1]Tien 04T-2017'!H28</f>
        <v>2361320313</v>
      </c>
      <c r="I28" s="27">
        <f>'[1]Tien 04T-2017'!I28</f>
        <v>1913377378</v>
      </c>
      <c r="J28" s="27">
        <f>'[1]Tien 04T-2017'!J28</f>
        <v>236563945</v>
      </c>
      <c r="K28" s="27">
        <f>'[1]Tien 04T-2017'!K28</f>
        <v>16955115</v>
      </c>
      <c r="L28" s="27">
        <f>'[1]Tien 04T-2017'!L28</f>
        <v>0</v>
      </c>
      <c r="M28" s="27">
        <f>'[1]Tien 04T-2017'!M28</f>
        <v>1528364940</v>
      </c>
      <c r="N28" s="27">
        <f>'[1]Tien 04T-2017'!N28</f>
        <v>64891970</v>
      </c>
      <c r="O28" s="27">
        <f>'[1]Tien 04T-2017'!O28</f>
        <v>24750892</v>
      </c>
      <c r="P28" s="27">
        <f>'[1]Tien 04T-2017'!P28</f>
        <v>37508</v>
      </c>
      <c r="Q28" s="27">
        <f>'[1]Tien 04T-2017'!Q28</f>
        <v>41813008</v>
      </c>
      <c r="R28" s="27">
        <f>'[1]Tien 04T-2017'!R28</f>
        <v>447942935</v>
      </c>
      <c r="S28" s="27">
        <f t="shared" si="1"/>
        <v>2107801253</v>
      </c>
      <c r="T28" s="28">
        <f t="shared" si="2"/>
        <v>0.1324982007809648</v>
      </c>
      <c r="U28" s="29">
        <v>1994507082</v>
      </c>
      <c r="V28" s="29">
        <f t="shared" si="3"/>
        <v>382179798</v>
      </c>
      <c r="W28" s="22">
        <f t="shared" si="4"/>
        <v>1659858318</v>
      </c>
      <c r="X28" s="11">
        <v>7</v>
      </c>
      <c r="Y28" s="11">
        <v>16</v>
      </c>
      <c r="Z28" s="31">
        <v>1392437920</v>
      </c>
      <c r="AA28" s="32">
        <f t="shared" si="5"/>
        <v>0.19205193578755742</v>
      </c>
      <c r="AB28" s="32">
        <f t="shared" si="6"/>
        <v>0.8102998002711037</v>
      </c>
      <c r="AC28" s="31">
        <v>602069162</v>
      </c>
      <c r="AD28" s="35">
        <f t="shared" si="7"/>
        <v>-154126227</v>
      </c>
    </row>
    <row r="29" spans="1:30" s="11" customFormat="1" ht="20.25" customHeight="1">
      <c r="A29" s="12">
        <v>15</v>
      </c>
      <c r="B29" s="13" t="str">
        <f>'[1]Tien 04T-2017'!B29</f>
        <v>Đà Nẵng</v>
      </c>
      <c r="C29" s="27">
        <f>'[1]Tien 04T-2017'!C29</f>
        <v>1952839912</v>
      </c>
      <c r="D29" s="27">
        <v>1515530864</v>
      </c>
      <c r="E29" s="27">
        <v>437309048</v>
      </c>
      <c r="F29" s="27">
        <f>'[1]Tien 04T-2017'!F29</f>
        <v>13429546</v>
      </c>
      <c r="G29" s="27">
        <f>'[1]Tien 04T-2017'!G29</f>
        <v>64114578</v>
      </c>
      <c r="H29" s="27">
        <f>'[1]Tien 04T-2017'!H29</f>
        <v>1939410366</v>
      </c>
      <c r="I29" s="27">
        <f>'[1]Tien 04T-2017'!I29</f>
        <v>1642436431</v>
      </c>
      <c r="J29" s="27">
        <f>'[1]Tien 04T-2017'!J29</f>
        <v>144896297</v>
      </c>
      <c r="K29" s="27">
        <f>'[1]Tien 04T-2017'!K29</f>
        <v>47437665</v>
      </c>
      <c r="L29" s="27">
        <f>'[1]Tien 04T-2017'!L29</f>
        <v>27723</v>
      </c>
      <c r="M29" s="27">
        <f>'[1]Tien 04T-2017'!M29</f>
        <v>1414430795</v>
      </c>
      <c r="N29" s="27">
        <f>'[1]Tien 04T-2017'!N29</f>
        <v>20611765</v>
      </c>
      <c r="O29" s="27">
        <f>'[1]Tien 04T-2017'!O29</f>
        <v>7615147</v>
      </c>
      <c r="P29" s="27">
        <f>'[1]Tien 04T-2017'!P29</f>
        <v>0</v>
      </c>
      <c r="Q29" s="27">
        <f>'[1]Tien 04T-2017'!Q29</f>
        <v>7417039</v>
      </c>
      <c r="R29" s="27">
        <f>'[1]Tien 04T-2017'!R29</f>
        <v>296973935</v>
      </c>
      <c r="S29" s="27">
        <f t="shared" si="1"/>
        <v>1747048681</v>
      </c>
      <c r="T29" s="28">
        <f t="shared" si="2"/>
        <v>0.11711971396231165</v>
      </c>
      <c r="U29" s="29">
        <v>1515530864</v>
      </c>
      <c r="V29" s="29">
        <f t="shared" si="3"/>
        <v>437309048</v>
      </c>
      <c r="W29" s="22">
        <f t="shared" si="4"/>
        <v>1450074746</v>
      </c>
      <c r="X29" s="11">
        <v>11</v>
      </c>
      <c r="Y29" s="11">
        <v>24</v>
      </c>
      <c r="Z29" s="31">
        <v>1242098601</v>
      </c>
      <c r="AA29" s="32">
        <f t="shared" si="5"/>
        <v>0.16743931989985392</v>
      </c>
      <c r="AB29" s="32">
        <f t="shared" si="6"/>
        <v>0.8468741117371134</v>
      </c>
      <c r="AC29" s="31">
        <v>273432263</v>
      </c>
      <c r="AD29" s="35">
        <f t="shared" si="7"/>
        <v>23541672</v>
      </c>
    </row>
    <row r="30" spans="1:30" s="11" customFormat="1" ht="20.25" customHeight="1">
      <c r="A30" s="14">
        <v>16</v>
      </c>
      <c r="B30" s="13" t="str">
        <f>'[1]Tien 04T-2017'!B30</f>
        <v>Đắk Lắc</v>
      </c>
      <c r="C30" s="27">
        <f>'[1]Tien 04T-2017'!C30</f>
        <v>1253434200</v>
      </c>
      <c r="D30" s="27">
        <v>739544336</v>
      </c>
      <c r="E30" s="27">
        <v>513889864</v>
      </c>
      <c r="F30" s="27">
        <f>'[1]Tien 04T-2017'!F30</f>
        <v>11128862</v>
      </c>
      <c r="G30" s="27">
        <f>'[1]Tien 04T-2017'!G30</f>
        <v>16142571</v>
      </c>
      <c r="H30" s="27">
        <f>'[1]Tien 04T-2017'!H30</f>
        <v>1242305338</v>
      </c>
      <c r="I30" s="27">
        <f>'[1]Tien 04T-2017'!I30</f>
        <v>1049988029</v>
      </c>
      <c r="J30" s="27">
        <f>'[1]Tien 04T-2017'!J30</f>
        <v>114403281</v>
      </c>
      <c r="K30" s="27">
        <f>'[1]Tien 04T-2017'!K30</f>
        <v>39110076</v>
      </c>
      <c r="L30" s="27">
        <f>'[1]Tien 04T-2017'!L30</f>
        <v>132002</v>
      </c>
      <c r="M30" s="27">
        <f>'[1]Tien 04T-2017'!M30</f>
        <v>805250653</v>
      </c>
      <c r="N30" s="27">
        <f>'[1]Tien 04T-2017'!N30</f>
        <v>54528800</v>
      </c>
      <c r="O30" s="27">
        <f>'[1]Tien 04T-2017'!O30</f>
        <v>14022098</v>
      </c>
      <c r="P30" s="27">
        <f>'[1]Tien 04T-2017'!P30</f>
        <v>0</v>
      </c>
      <c r="Q30" s="27">
        <f>'[1]Tien 04T-2017'!Q30</f>
        <v>22541119</v>
      </c>
      <c r="R30" s="27">
        <f>'[1]Tien 04T-2017'!R30</f>
        <v>192317309</v>
      </c>
      <c r="S30" s="27">
        <f t="shared" si="1"/>
        <v>1088659979</v>
      </c>
      <c r="T30" s="28">
        <f t="shared" si="2"/>
        <v>0.1463305816413265</v>
      </c>
      <c r="U30" s="29">
        <v>739544336</v>
      </c>
      <c r="V30" s="29">
        <f t="shared" si="3"/>
        <v>513889864</v>
      </c>
      <c r="W30" s="22">
        <f t="shared" si="4"/>
        <v>896342670</v>
      </c>
      <c r="X30" s="11">
        <v>19</v>
      </c>
      <c r="Y30" s="11">
        <v>12</v>
      </c>
      <c r="Z30" s="31">
        <v>547757257</v>
      </c>
      <c r="AA30" s="32">
        <f t="shared" si="5"/>
        <v>0.6363866631528717</v>
      </c>
      <c r="AB30" s="32">
        <f t="shared" si="6"/>
        <v>0.8451932040237277</v>
      </c>
      <c r="AC30" s="31">
        <v>191787079</v>
      </c>
      <c r="AD30" s="35">
        <f t="shared" si="7"/>
        <v>530230</v>
      </c>
    </row>
    <row r="31" spans="1:30" s="11" customFormat="1" ht="20.25" customHeight="1">
      <c r="A31" s="12">
        <v>17</v>
      </c>
      <c r="B31" s="13" t="str">
        <f>'[1]Tien 04T-2017'!B31</f>
        <v>Đắk Nông</v>
      </c>
      <c r="C31" s="27">
        <f>'[1]Tien 04T-2017'!C31</f>
        <v>676517738</v>
      </c>
      <c r="D31" s="27">
        <v>403326982</v>
      </c>
      <c r="E31" s="27">
        <v>273190756</v>
      </c>
      <c r="F31" s="27">
        <f>'[1]Tien 04T-2017'!F31</f>
        <v>565863</v>
      </c>
      <c r="G31" s="27">
        <f>'[1]Tien 04T-2017'!G31</f>
        <v>22910887</v>
      </c>
      <c r="H31" s="27">
        <f>'[1]Tien 04T-2017'!H31</f>
        <v>675951875</v>
      </c>
      <c r="I31" s="27">
        <f>'[1]Tien 04T-2017'!I31</f>
        <v>502648239</v>
      </c>
      <c r="J31" s="27">
        <f>'[1]Tien 04T-2017'!J31</f>
        <v>21642291</v>
      </c>
      <c r="K31" s="27">
        <f>'[1]Tien 04T-2017'!K31</f>
        <v>2729724</v>
      </c>
      <c r="L31" s="27">
        <f>'[1]Tien 04T-2017'!L31</f>
        <v>5000</v>
      </c>
      <c r="M31" s="27">
        <f>'[1]Tien 04T-2017'!M31</f>
        <v>463769248</v>
      </c>
      <c r="N31" s="27">
        <f>'[1]Tien 04T-2017'!N31</f>
        <v>13836776</v>
      </c>
      <c r="O31" s="27">
        <f>'[1]Tien 04T-2017'!O31</f>
        <v>20200</v>
      </c>
      <c r="P31" s="27">
        <f>'[1]Tien 04T-2017'!P31</f>
        <v>0</v>
      </c>
      <c r="Q31" s="27">
        <f>'[1]Tien 04T-2017'!Q31</f>
        <v>645000</v>
      </c>
      <c r="R31" s="27">
        <f>'[1]Tien 04T-2017'!R31</f>
        <v>173303636</v>
      </c>
      <c r="S31" s="27">
        <f t="shared" si="1"/>
        <v>651574860</v>
      </c>
      <c r="T31" s="28">
        <f t="shared" si="2"/>
        <v>0.04849716582812896</v>
      </c>
      <c r="U31" s="29">
        <v>403326982</v>
      </c>
      <c r="V31" s="29">
        <f t="shared" si="3"/>
        <v>273190756</v>
      </c>
      <c r="W31" s="22">
        <f t="shared" si="4"/>
        <v>478271224</v>
      </c>
      <c r="X31" s="11">
        <v>33</v>
      </c>
      <c r="Y31" s="11">
        <v>58</v>
      </c>
      <c r="Z31" s="31">
        <v>168813645</v>
      </c>
      <c r="AA31" s="32">
        <f t="shared" si="5"/>
        <v>1.8331313147109642</v>
      </c>
      <c r="AB31" s="32">
        <f t="shared" si="6"/>
        <v>0.7436154223257389</v>
      </c>
      <c r="AC31" s="31">
        <v>234513337</v>
      </c>
      <c r="AD31" s="35">
        <f t="shared" si="7"/>
        <v>-61209701</v>
      </c>
    </row>
    <row r="32" spans="1:30" s="11" customFormat="1" ht="20.25" customHeight="1">
      <c r="A32" s="14">
        <v>18</v>
      </c>
      <c r="B32" s="13" t="str">
        <f>'[1]Tien 04T-2017'!B32</f>
        <v>Điện Biên</v>
      </c>
      <c r="C32" s="27">
        <f>'[1]Tien 04T-2017'!C32</f>
        <v>92458391.164</v>
      </c>
      <c r="D32" s="27">
        <v>22073403.164</v>
      </c>
      <c r="E32" s="27">
        <v>70384988</v>
      </c>
      <c r="F32" s="27">
        <f>'[1]Tien 04T-2017'!F32</f>
        <v>2599614</v>
      </c>
      <c r="G32" s="27">
        <f>'[1]Tien 04T-2017'!G32</f>
        <v>0</v>
      </c>
      <c r="H32" s="27">
        <f>'[1]Tien 04T-2017'!H32</f>
        <v>89858777.164</v>
      </c>
      <c r="I32" s="27">
        <f>'[1]Tien 04T-2017'!I32</f>
        <v>77703024.45199999</v>
      </c>
      <c r="J32" s="27">
        <f>'[1]Tien 04T-2017'!J32</f>
        <v>30100039.211999997</v>
      </c>
      <c r="K32" s="27">
        <f>'[1]Tien 04T-2017'!K32</f>
        <v>519702</v>
      </c>
      <c r="L32" s="27">
        <f>'[1]Tien 04T-2017'!L32</f>
        <v>23725</v>
      </c>
      <c r="M32" s="27">
        <f>'[1]Tien 04T-2017'!M32</f>
        <v>42503133.24</v>
      </c>
      <c r="N32" s="27">
        <f>'[1]Tien 04T-2017'!N32</f>
        <v>2897043</v>
      </c>
      <c r="O32" s="27">
        <f>'[1]Tien 04T-2017'!O32</f>
        <v>0</v>
      </c>
      <c r="P32" s="27">
        <f>'[1]Tien 04T-2017'!P32</f>
        <v>0</v>
      </c>
      <c r="Q32" s="27">
        <f>'[1]Tien 04T-2017'!Q32</f>
        <v>1659382</v>
      </c>
      <c r="R32" s="27">
        <f>'[1]Tien 04T-2017'!R32</f>
        <v>12155752.712</v>
      </c>
      <c r="S32" s="27">
        <f t="shared" si="1"/>
        <v>59215310.952</v>
      </c>
      <c r="T32" s="28">
        <f t="shared" si="2"/>
        <v>0.39436645392007347</v>
      </c>
      <c r="U32" s="29">
        <v>22073403.164</v>
      </c>
      <c r="V32" s="29">
        <f t="shared" si="3"/>
        <v>70384988</v>
      </c>
      <c r="W32" s="22">
        <f t="shared" si="4"/>
        <v>47059558.24</v>
      </c>
      <c r="X32" s="11">
        <v>58</v>
      </c>
      <c r="Y32" s="11">
        <v>1</v>
      </c>
      <c r="Z32" s="31">
        <v>6918783</v>
      </c>
      <c r="AA32" s="32">
        <f t="shared" si="5"/>
        <v>5.801710393287375</v>
      </c>
      <c r="AB32" s="32">
        <f t="shared" si="6"/>
        <v>0.8647238133475296</v>
      </c>
      <c r="AC32" s="31">
        <v>15154620.164</v>
      </c>
      <c r="AD32" s="35">
        <f t="shared" si="7"/>
        <v>-2998867.4520000014</v>
      </c>
    </row>
    <row r="33" spans="1:30" s="11" customFormat="1" ht="20.25" customHeight="1">
      <c r="A33" s="12">
        <v>19</v>
      </c>
      <c r="B33" s="13" t="str">
        <f>'[1]Tien 04T-2017'!B33</f>
        <v>Đồng Nai</v>
      </c>
      <c r="C33" s="27">
        <f>'[1]Tien 04T-2017'!C33</f>
        <v>3383805418</v>
      </c>
      <c r="D33" s="27">
        <v>2644235966</v>
      </c>
      <c r="E33" s="27">
        <v>739569452</v>
      </c>
      <c r="F33" s="27">
        <f>'[1]Tien 04T-2017'!F33</f>
        <v>129011441</v>
      </c>
      <c r="G33" s="27">
        <f>'[1]Tien 04T-2017'!G33</f>
        <v>22284898</v>
      </c>
      <c r="H33" s="27">
        <f>'[1]Tien 04T-2017'!H33</f>
        <v>3254793977</v>
      </c>
      <c r="I33" s="27">
        <f>'[1]Tien 04T-2017'!I33</f>
        <v>2458307837</v>
      </c>
      <c r="J33" s="27">
        <f>'[1]Tien 04T-2017'!J33</f>
        <v>182358598</v>
      </c>
      <c r="K33" s="27">
        <f>'[1]Tien 04T-2017'!K33</f>
        <v>90358918</v>
      </c>
      <c r="L33" s="27">
        <f>'[1]Tien 04T-2017'!L33</f>
        <v>0</v>
      </c>
      <c r="M33" s="27">
        <f>'[1]Tien 04T-2017'!M33</f>
        <v>2086162268</v>
      </c>
      <c r="N33" s="27">
        <f>'[1]Tien 04T-2017'!N33</f>
        <v>81028208</v>
      </c>
      <c r="O33" s="27">
        <f>'[1]Tien 04T-2017'!O33</f>
        <v>11078818</v>
      </c>
      <c r="P33" s="27">
        <f>'[1]Tien 04T-2017'!P33</f>
        <v>687000</v>
      </c>
      <c r="Q33" s="27">
        <f>'[1]Tien 04T-2017'!Q33</f>
        <v>6634027</v>
      </c>
      <c r="R33" s="27">
        <f>'[1]Tien 04T-2017'!R33</f>
        <v>796486140</v>
      </c>
      <c r="S33" s="27">
        <f t="shared" si="1"/>
        <v>2982076461</v>
      </c>
      <c r="T33" s="28">
        <f t="shared" si="2"/>
        <v>0.11093708928366403</v>
      </c>
      <c r="U33" s="29">
        <v>2644235966</v>
      </c>
      <c r="V33" s="29">
        <f t="shared" si="3"/>
        <v>739569452</v>
      </c>
      <c r="W33" s="22">
        <f t="shared" si="4"/>
        <v>2185590321</v>
      </c>
      <c r="X33" s="11">
        <v>6</v>
      </c>
      <c r="Y33" s="11">
        <v>27</v>
      </c>
      <c r="Z33" s="31">
        <v>1617373595</v>
      </c>
      <c r="AA33" s="32">
        <f t="shared" si="5"/>
        <v>0.3513206396818912</v>
      </c>
      <c r="AB33" s="32">
        <f t="shared" si="6"/>
        <v>0.7552883083757778</v>
      </c>
      <c r="AC33" s="31">
        <v>1026862371</v>
      </c>
      <c r="AD33" s="35">
        <f t="shared" si="7"/>
        <v>-230376231</v>
      </c>
    </row>
    <row r="34" spans="1:30" s="11" customFormat="1" ht="20.25" customHeight="1">
      <c r="A34" s="14">
        <v>20</v>
      </c>
      <c r="B34" s="13" t="str">
        <f>'[1]Tien 04T-2017'!B34</f>
        <v>Đồng Tháp</v>
      </c>
      <c r="C34" s="27">
        <f>'[1]Tien 04T-2017'!C34</f>
        <v>1250183694</v>
      </c>
      <c r="D34" s="27">
        <v>879648447</v>
      </c>
      <c r="E34" s="27">
        <v>370535247</v>
      </c>
      <c r="F34" s="27">
        <f>'[1]Tien 04T-2017'!F34</f>
        <v>20693370</v>
      </c>
      <c r="G34" s="27">
        <f>'[1]Tien 04T-2017'!G34</f>
        <v>0</v>
      </c>
      <c r="H34" s="27">
        <f>'[1]Tien 04T-2017'!H34</f>
        <v>1229490324</v>
      </c>
      <c r="I34" s="27">
        <f>'[1]Tien 04T-2017'!I34</f>
        <v>799487929</v>
      </c>
      <c r="J34" s="27">
        <f>'[1]Tien 04T-2017'!J34</f>
        <v>99983552</v>
      </c>
      <c r="K34" s="27">
        <f>'[1]Tien 04T-2017'!K34</f>
        <v>9161869</v>
      </c>
      <c r="L34" s="27">
        <f>'[1]Tien 04T-2017'!L34</f>
        <v>73039</v>
      </c>
      <c r="M34" s="27">
        <f>'[1]Tien 04T-2017'!M34</f>
        <v>670842632</v>
      </c>
      <c r="N34" s="27">
        <f>'[1]Tien 04T-2017'!N34</f>
        <v>13651027</v>
      </c>
      <c r="O34" s="27">
        <f>'[1]Tien 04T-2017'!O34</f>
        <v>1600114</v>
      </c>
      <c r="P34" s="27">
        <f>'[1]Tien 04T-2017'!P34</f>
        <v>0</v>
      </c>
      <c r="Q34" s="27">
        <f>'[1]Tien 04T-2017'!Q34</f>
        <v>4175696</v>
      </c>
      <c r="R34" s="27">
        <f>'[1]Tien 04T-2017'!R34</f>
        <v>430002395</v>
      </c>
      <c r="S34" s="27">
        <f t="shared" si="1"/>
        <v>1120271864</v>
      </c>
      <c r="T34" s="28">
        <f t="shared" si="2"/>
        <v>0.13661051785561104</v>
      </c>
      <c r="U34" s="29">
        <v>879648447</v>
      </c>
      <c r="V34" s="29">
        <f t="shared" si="3"/>
        <v>370535247</v>
      </c>
      <c r="W34" s="22">
        <f t="shared" si="4"/>
        <v>690269469</v>
      </c>
      <c r="X34" s="11">
        <v>20</v>
      </c>
      <c r="Y34" s="11">
        <v>15</v>
      </c>
      <c r="Z34" s="31">
        <v>429260670</v>
      </c>
      <c r="AA34" s="32">
        <f t="shared" si="5"/>
        <v>0.6080426585552318</v>
      </c>
      <c r="AB34" s="32">
        <f t="shared" si="6"/>
        <v>0.6502596347395085</v>
      </c>
      <c r="AC34" s="31">
        <v>450387777</v>
      </c>
      <c r="AD34" s="35">
        <f t="shared" si="7"/>
        <v>-20385382</v>
      </c>
    </row>
    <row r="35" spans="1:30" s="11" customFormat="1" ht="20.25" customHeight="1">
      <c r="A35" s="12">
        <v>21</v>
      </c>
      <c r="B35" s="13" t="str">
        <f>'[1]Tien 04T-2017'!B35</f>
        <v>Gia Lai</v>
      </c>
      <c r="C35" s="27">
        <f>'[1]Tien 04T-2017'!C35</f>
        <v>945649748.038</v>
      </c>
      <c r="D35" s="27">
        <v>690373855.7149999</v>
      </c>
      <c r="E35" s="27">
        <v>255275892.32300007</v>
      </c>
      <c r="F35" s="27">
        <f>'[1]Tien 04T-2017'!F35</f>
        <v>6036449.34</v>
      </c>
      <c r="G35" s="27">
        <f>'[1]Tien 04T-2017'!G35</f>
        <v>60730706</v>
      </c>
      <c r="H35" s="27">
        <f>'[1]Tien 04T-2017'!H35</f>
        <v>939613298.696</v>
      </c>
      <c r="I35" s="27">
        <f>'[1]Tien 04T-2017'!I35</f>
        <v>706463224.096</v>
      </c>
      <c r="J35" s="27">
        <f>'[1]Tien 04T-2017'!J35</f>
        <v>39630612.825</v>
      </c>
      <c r="K35" s="27">
        <f>'[1]Tien 04T-2017'!K35</f>
        <v>24818975.2</v>
      </c>
      <c r="L35" s="27">
        <f>'[1]Tien 04T-2017'!L35</f>
        <v>10250</v>
      </c>
      <c r="M35" s="27">
        <f>'[1]Tien 04T-2017'!M35</f>
        <v>605960726.827</v>
      </c>
      <c r="N35" s="27">
        <f>'[1]Tien 04T-2017'!N35</f>
        <v>17219297.244</v>
      </c>
      <c r="O35" s="27">
        <f>'[1]Tien 04T-2017'!O35</f>
        <v>17740423</v>
      </c>
      <c r="P35" s="27">
        <f>'[1]Tien 04T-2017'!P35</f>
        <v>0</v>
      </c>
      <c r="Q35" s="27">
        <f>'[1]Tien 04T-2017'!Q35</f>
        <v>1082939</v>
      </c>
      <c r="R35" s="27">
        <f>'[1]Tien 04T-2017'!R35</f>
        <v>233150074.6</v>
      </c>
      <c r="S35" s="27">
        <f t="shared" si="1"/>
        <v>875153460.671</v>
      </c>
      <c r="T35" s="28">
        <f t="shared" si="2"/>
        <v>0.0912430199144247</v>
      </c>
      <c r="U35" s="29">
        <v>690373855.7149999</v>
      </c>
      <c r="V35" s="29">
        <f t="shared" si="3"/>
        <v>255275892.32300007</v>
      </c>
      <c r="W35" s="22">
        <f t="shared" si="4"/>
        <v>642003386.071</v>
      </c>
      <c r="X35" s="11">
        <v>27</v>
      </c>
      <c r="Y35" s="11">
        <v>36</v>
      </c>
      <c r="Z35" s="31">
        <v>389386827.617</v>
      </c>
      <c r="AA35" s="32">
        <f t="shared" si="5"/>
        <v>0.6487547614283272</v>
      </c>
      <c r="AB35" s="32">
        <f t="shared" si="6"/>
        <v>0.7518659272664969</v>
      </c>
      <c r="AC35" s="31">
        <v>300987028.098</v>
      </c>
      <c r="AD35" s="35">
        <f t="shared" si="7"/>
        <v>-67836953.498</v>
      </c>
    </row>
    <row r="36" spans="1:30" s="11" customFormat="1" ht="20.25" customHeight="1">
      <c r="A36" s="14">
        <v>22</v>
      </c>
      <c r="B36" s="13" t="str">
        <f>'[1]Tien 04T-2017'!B36</f>
        <v>Hà Giang</v>
      </c>
      <c r="C36" s="27">
        <f>'[1]Tien 04T-2017'!C36</f>
        <v>60881242</v>
      </c>
      <c r="D36" s="27">
        <v>52117345</v>
      </c>
      <c r="E36" s="27">
        <v>8763897</v>
      </c>
      <c r="F36" s="27">
        <f>'[1]Tien 04T-2017'!F36</f>
        <v>30400</v>
      </c>
      <c r="G36" s="27">
        <f>'[1]Tien 04T-2017'!G36</f>
        <v>10200</v>
      </c>
      <c r="H36" s="27">
        <f>'[1]Tien 04T-2017'!H36</f>
        <v>60850842</v>
      </c>
      <c r="I36" s="27">
        <f>'[1]Tien 04T-2017'!I36</f>
        <v>17007552</v>
      </c>
      <c r="J36" s="27">
        <f>'[1]Tien 04T-2017'!J36</f>
        <v>2209614</v>
      </c>
      <c r="K36" s="27">
        <f>'[1]Tien 04T-2017'!K36</f>
        <v>108913</v>
      </c>
      <c r="L36" s="27">
        <f>'[1]Tien 04T-2017'!L36</f>
        <v>12545</v>
      </c>
      <c r="M36" s="27">
        <f>'[1]Tien 04T-2017'!M36</f>
        <v>13204804</v>
      </c>
      <c r="N36" s="27">
        <f>'[1]Tien 04T-2017'!N36</f>
        <v>1444326</v>
      </c>
      <c r="O36" s="27">
        <f>'[1]Tien 04T-2017'!O36</f>
        <v>0</v>
      </c>
      <c r="P36" s="27">
        <f>'[1]Tien 04T-2017'!P36</f>
        <v>0</v>
      </c>
      <c r="Q36" s="27">
        <f>'[1]Tien 04T-2017'!Q36</f>
        <v>27350</v>
      </c>
      <c r="R36" s="27">
        <f>'[1]Tien 04T-2017'!R36</f>
        <v>43843290</v>
      </c>
      <c r="S36" s="27">
        <f t="shared" si="1"/>
        <v>58519770</v>
      </c>
      <c r="T36" s="28">
        <f t="shared" si="2"/>
        <v>0.13706099502150573</v>
      </c>
      <c r="U36" s="29">
        <v>52117345</v>
      </c>
      <c r="V36" s="29">
        <f t="shared" si="3"/>
        <v>8763897</v>
      </c>
      <c r="W36" s="22">
        <f t="shared" si="4"/>
        <v>14676480</v>
      </c>
      <c r="X36" s="11">
        <v>61</v>
      </c>
      <c r="Y36" s="11">
        <v>14</v>
      </c>
      <c r="Z36" s="31">
        <v>8241032</v>
      </c>
      <c r="AA36" s="32">
        <f t="shared" si="5"/>
        <v>0.7809031684381277</v>
      </c>
      <c r="AB36" s="32">
        <f t="shared" si="6"/>
        <v>0.27949575455340453</v>
      </c>
      <c r="AC36" s="31">
        <v>43876313</v>
      </c>
      <c r="AD36" s="35">
        <f t="shared" si="7"/>
        <v>-33023</v>
      </c>
    </row>
    <row r="37" spans="1:30" s="11" customFormat="1" ht="20.25" customHeight="1">
      <c r="A37" s="12">
        <v>23</v>
      </c>
      <c r="B37" s="13" t="str">
        <f>'[1]Tien 04T-2017'!B37</f>
        <v>Hà Nam</v>
      </c>
      <c r="C37" s="27">
        <f>'[1]Tien 04T-2017'!C37</f>
        <v>142454380</v>
      </c>
      <c r="D37" s="27">
        <v>129830268</v>
      </c>
      <c r="E37" s="27">
        <v>12624112</v>
      </c>
      <c r="F37" s="27">
        <f>'[1]Tien 04T-2017'!F37</f>
        <v>191380</v>
      </c>
      <c r="G37" s="27">
        <f>'[1]Tien 04T-2017'!G37</f>
        <v>0</v>
      </c>
      <c r="H37" s="27">
        <f>'[1]Tien 04T-2017'!H37</f>
        <v>142263000</v>
      </c>
      <c r="I37" s="27">
        <f>'[1]Tien 04T-2017'!I37</f>
        <v>122902333</v>
      </c>
      <c r="J37" s="27">
        <f>'[1]Tien 04T-2017'!J37</f>
        <v>13355783</v>
      </c>
      <c r="K37" s="27">
        <f>'[1]Tien 04T-2017'!K37</f>
        <v>1055711</v>
      </c>
      <c r="L37" s="27">
        <f>'[1]Tien 04T-2017'!L37</f>
        <v>0</v>
      </c>
      <c r="M37" s="27">
        <f>'[1]Tien 04T-2017'!M37</f>
        <v>65294712</v>
      </c>
      <c r="N37" s="27">
        <f>'[1]Tien 04T-2017'!N37</f>
        <v>2430</v>
      </c>
      <c r="O37" s="27">
        <f>'[1]Tien 04T-2017'!O37</f>
        <v>41974324</v>
      </c>
      <c r="P37" s="27">
        <f>'[1]Tien 04T-2017'!P37</f>
        <v>0</v>
      </c>
      <c r="Q37" s="27">
        <f>'[1]Tien 04T-2017'!Q37</f>
        <v>1219373</v>
      </c>
      <c r="R37" s="27">
        <f>'[1]Tien 04T-2017'!R37</f>
        <v>19360667</v>
      </c>
      <c r="S37" s="27">
        <f t="shared" si="1"/>
        <v>127851506</v>
      </c>
      <c r="T37" s="28">
        <f t="shared" si="2"/>
        <v>0.11725972687597395</v>
      </c>
      <c r="U37" s="29">
        <v>129830268</v>
      </c>
      <c r="V37" s="29">
        <f t="shared" si="3"/>
        <v>12624112</v>
      </c>
      <c r="W37" s="22">
        <f t="shared" si="4"/>
        <v>108490839</v>
      </c>
      <c r="X37" s="11">
        <v>55</v>
      </c>
      <c r="Y37" s="11">
        <v>23</v>
      </c>
      <c r="Z37" s="31">
        <v>107720393</v>
      </c>
      <c r="AA37" s="32">
        <f t="shared" si="5"/>
        <v>0.00715227617114245</v>
      </c>
      <c r="AB37" s="32">
        <f t="shared" si="6"/>
        <v>0.8639093299030669</v>
      </c>
      <c r="AC37" s="31">
        <v>22109875</v>
      </c>
      <c r="AD37" s="35">
        <f t="shared" si="7"/>
        <v>-2749208</v>
      </c>
    </row>
    <row r="38" spans="1:30" s="11" customFormat="1" ht="20.25" customHeight="1">
      <c r="A38" s="14">
        <v>24</v>
      </c>
      <c r="B38" s="13" t="str">
        <f>'[1]Tien 04T-2017'!B38</f>
        <v>Hà Nội</v>
      </c>
      <c r="C38" s="27">
        <f>'[1]Tien 04T-2017'!C38</f>
        <v>14834756830.825</v>
      </c>
      <c r="D38" s="27">
        <v>9998361108.937</v>
      </c>
      <c r="E38" s="27">
        <v>4836395721.8880005</v>
      </c>
      <c r="F38" s="27">
        <f>'[1]Tien 04T-2017'!F38</f>
        <v>379495465</v>
      </c>
      <c r="G38" s="27">
        <f>'[1]Tien 04T-2017'!G38</f>
        <v>0</v>
      </c>
      <c r="H38" s="27">
        <f>'[1]Tien 04T-2017'!H38</f>
        <v>14455261365.825</v>
      </c>
      <c r="I38" s="27">
        <f>'[1]Tien 04T-2017'!I38</f>
        <v>12283267631.665</v>
      </c>
      <c r="J38" s="27">
        <f>'[1]Tien 04T-2017'!J38</f>
        <v>454037289</v>
      </c>
      <c r="K38" s="27">
        <f>'[1]Tien 04T-2017'!K38</f>
        <v>155630761.03100002</v>
      </c>
      <c r="L38" s="27">
        <f>'[1]Tien 04T-2017'!L38</f>
        <v>316975</v>
      </c>
      <c r="M38" s="27">
        <f>'[1]Tien 04T-2017'!M38</f>
        <v>11074080949.633999</v>
      </c>
      <c r="N38" s="27">
        <f>'[1]Tien 04T-2017'!N38</f>
        <v>219364304</v>
      </c>
      <c r="O38" s="27">
        <f>'[1]Tien 04T-2017'!O38</f>
        <v>304014170</v>
      </c>
      <c r="P38" s="27">
        <f>'[1]Tien 04T-2017'!P38</f>
        <v>0</v>
      </c>
      <c r="Q38" s="27">
        <f>'[1]Tien 04T-2017'!Q38</f>
        <v>75823183</v>
      </c>
      <c r="R38" s="27">
        <f>'[1]Tien 04T-2017'!R38</f>
        <v>2171993734.16</v>
      </c>
      <c r="S38" s="27">
        <f t="shared" si="1"/>
        <v>13845276340.793999</v>
      </c>
      <c r="T38" s="28">
        <f t="shared" si="2"/>
        <v>0.0496598334679708</v>
      </c>
      <c r="U38" s="29">
        <v>9998361108.937</v>
      </c>
      <c r="V38" s="29">
        <f t="shared" si="3"/>
        <v>4836395721.8880005</v>
      </c>
      <c r="W38" s="22">
        <f t="shared" si="4"/>
        <v>11673282606.633999</v>
      </c>
      <c r="X38" s="11">
        <v>2</v>
      </c>
      <c r="Y38" s="11">
        <v>56</v>
      </c>
      <c r="Z38" s="31">
        <v>7924608958.948999</v>
      </c>
      <c r="AA38" s="32">
        <f t="shared" si="5"/>
        <v>0.473042097989169</v>
      </c>
      <c r="AB38" s="32">
        <f t="shared" si="6"/>
        <v>0.8497437245033143</v>
      </c>
      <c r="AC38" s="31">
        <v>2073752149.988</v>
      </c>
      <c r="AD38" s="35">
        <f t="shared" si="7"/>
        <v>98241584.17199993</v>
      </c>
    </row>
    <row r="39" spans="1:30" s="11" customFormat="1" ht="20.25" customHeight="1">
      <c r="A39" s="12">
        <v>25</v>
      </c>
      <c r="B39" s="13" t="str">
        <f>'[1]Tien 04T-2017'!B39</f>
        <v>Hà Tĩnh</v>
      </c>
      <c r="C39" s="27">
        <f>'[1]Tien 04T-2017'!C39</f>
        <v>440540850</v>
      </c>
      <c r="D39" s="27">
        <v>322080691</v>
      </c>
      <c r="E39" s="27">
        <v>118460159</v>
      </c>
      <c r="F39" s="27">
        <f>'[1]Tien 04T-2017'!F39</f>
        <v>470718</v>
      </c>
      <c r="G39" s="27">
        <f>'[1]Tien 04T-2017'!G39</f>
        <v>0</v>
      </c>
      <c r="H39" s="27">
        <f>'[1]Tien 04T-2017'!H39</f>
        <v>440070132</v>
      </c>
      <c r="I39" s="27">
        <f>'[1]Tien 04T-2017'!I39</f>
        <v>410035582</v>
      </c>
      <c r="J39" s="27">
        <f>'[1]Tien 04T-2017'!J39</f>
        <v>15987023</v>
      </c>
      <c r="K39" s="27">
        <f>'[1]Tien 04T-2017'!K39</f>
        <v>718569</v>
      </c>
      <c r="L39" s="27">
        <f>'[1]Tien 04T-2017'!L39</f>
        <v>33560</v>
      </c>
      <c r="M39" s="27">
        <f>'[1]Tien 04T-2017'!M39</f>
        <v>389864237</v>
      </c>
      <c r="N39" s="27">
        <f>'[1]Tien 04T-2017'!N39</f>
        <v>3315101</v>
      </c>
      <c r="O39" s="27">
        <f>'[1]Tien 04T-2017'!O39</f>
        <v>49165</v>
      </c>
      <c r="P39" s="27">
        <f>'[1]Tien 04T-2017'!P39</f>
        <v>0</v>
      </c>
      <c r="Q39" s="27">
        <f>'[1]Tien 04T-2017'!Q39</f>
        <v>67927</v>
      </c>
      <c r="R39" s="27">
        <f>'[1]Tien 04T-2017'!R39</f>
        <v>30034550</v>
      </c>
      <c r="S39" s="27">
        <f t="shared" si="1"/>
        <v>423330980</v>
      </c>
      <c r="T39" s="28">
        <f t="shared" si="2"/>
        <v>0.040823657103982745</v>
      </c>
      <c r="U39" s="29">
        <v>322080691</v>
      </c>
      <c r="V39" s="29">
        <f t="shared" si="3"/>
        <v>118460159</v>
      </c>
      <c r="W39" s="22">
        <f t="shared" si="4"/>
        <v>393296430</v>
      </c>
      <c r="X39" s="11">
        <v>46</v>
      </c>
      <c r="Y39" s="11">
        <v>60</v>
      </c>
      <c r="Z39" s="31">
        <v>301828554</v>
      </c>
      <c r="AA39" s="32">
        <f t="shared" si="5"/>
        <v>0.30304580129287567</v>
      </c>
      <c r="AB39" s="32">
        <f t="shared" si="6"/>
        <v>0.9317505374347923</v>
      </c>
      <c r="AC39" s="31">
        <v>20252137</v>
      </c>
      <c r="AD39" s="35">
        <f t="shared" si="7"/>
        <v>9782413</v>
      </c>
    </row>
    <row r="40" spans="1:30" s="11" customFormat="1" ht="20.25" customHeight="1">
      <c r="A40" s="14">
        <v>26</v>
      </c>
      <c r="B40" s="13" t="str">
        <f>'[1]Tien 04T-2017'!B40</f>
        <v>Hải Dương</v>
      </c>
      <c r="C40" s="27">
        <f>'[1]Tien 04T-2017'!C40</f>
        <v>531799043</v>
      </c>
      <c r="D40" s="27">
        <v>293660130</v>
      </c>
      <c r="E40" s="27">
        <v>238138913</v>
      </c>
      <c r="F40" s="27">
        <f>'[1]Tien 04T-2017'!F40</f>
        <v>11650532</v>
      </c>
      <c r="G40" s="27">
        <f>'[1]Tien 04T-2017'!G40</f>
        <v>0</v>
      </c>
      <c r="H40" s="27">
        <f>'[1]Tien 04T-2017'!H40</f>
        <v>520148511</v>
      </c>
      <c r="I40" s="27">
        <f>'[1]Tien 04T-2017'!I40</f>
        <v>453904839</v>
      </c>
      <c r="J40" s="27">
        <f>'[1]Tien 04T-2017'!J40</f>
        <v>16924369</v>
      </c>
      <c r="K40" s="27">
        <f>'[1]Tien 04T-2017'!K40</f>
        <v>38664400</v>
      </c>
      <c r="L40" s="27">
        <f>'[1]Tien 04T-2017'!L40</f>
        <v>36666</v>
      </c>
      <c r="M40" s="27">
        <f>'[1]Tien 04T-2017'!M40</f>
        <v>335253625</v>
      </c>
      <c r="N40" s="27">
        <f>'[1]Tien 04T-2017'!N40</f>
        <v>6661988</v>
      </c>
      <c r="O40" s="27">
        <f>'[1]Tien 04T-2017'!O40</f>
        <v>46269303</v>
      </c>
      <c r="P40" s="27">
        <f>'[1]Tien 04T-2017'!P40</f>
        <v>0</v>
      </c>
      <c r="Q40" s="27">
        <f>'[1]Tien 04T-2017'!Q40</f>
        <v>10094488</v>
      </c>
      <c r="R40" s="27">
        <f>'[1]Tien 04T-2017'!R40</f>
        <v>66243672</v>
      </c>
      <c r="S40" s="27">
        <f t="shared" si="1"/>
        <v>464523076</v>
      </c>
      <c r="T40" s="28">
        <f t="shared" si="2"/>
        <v>0.12254867148486161</v>
      </c>
      <c r="U40" s="29">
        <v>293660130</v>
      </c>
      <c r="V40" s="29">
        <f t="shared" si="3"/>
        <v>238138913</v>
      </c>
      <c r="W40" s="22">
        <f t="shared" si="4"/>
        <v>398279404</v>
      </c>
      <c r="X40" s="11">
        <v>41</v>
      </c>
      <c r="Y40" s="11">
        <v>21</v>
      </c>
      <c r="Z40" s="31">
        <v>223768186</v>
      </c>
      <c r="AA40" s="32">
        <f t="shared" si="5"/>
        <v>0.7798750176220314</v>
      </c>
      <c r="AB40" s="32">
        <f t="shared" si="6"/>
        <v>0.8726446955069722</v>
      </c>
      <c r="AC40" s="31">
        <v>69891944</v>
      </c>
      <c r="AD40" s="35">
        <f t="shared" si="7"/>
        <v>-3648272</v>
      </c>
    </row>
    <row r="41" spans="1:30" s="11" customFormat="1" ht="20.25" customHeight="1">
      <c r="A41" s="12">
        <v>27</v>
      </c>
      <c r="B41" s="13" t="str">
        <f>'[1]Tien 04T-2017'!B41</f>
        <v>Hải Phòng</v>
      </c>
      <c r="C41" s="27">
        <f>'[1]Tien 04T-2017'!C41</f>
        <v>3808481141</v>
      </c>
      <c r="D41" s="27">
        <v>3408394365</v>
      </c>
      <c r="E41" s="27">
        <v>400086776</v>
      </c>
      <c r="F41" s="27">
        <f>'[1]Tien 04T-2017'!F41</f>
        <v>5984668</v>
      </c>
      <c r="G41" s="27">
        <f>'[1]Tien 04T-2017'!G41</f>
        <v>13759014</v>
      </c>
      <c r="H41" s="27">
        <f>'[1]Tien 04T-2017'!H41</f>
        <v>3802496473</v>
      </c>
      <c r="I41" s="27">
        <f>'[1]Tien 04T-2017'!I41</f>
        <v>2380650415</v>
      </c>
      <c r="J41" s="27">
        <f>'[1]Tien 04T-2017'!J41</f>
        <v>93048833</v>
      </c>
      <c r="K41" s="27">
        <f>'[1]Tien 04T-2017'!K41</f>
        <v>24458562</v>
      </c>
      <c r="L41" s="27">
        <f>'[1]Tien 04T-2017'!L41</f>
        <v>11692</v>
      </c>
      <c r="M41" s="27">
        <f>'[1]Tien 04T-2017'!M41</f>
        <v>2216193627</v>
      </c>
      <c r="N41" s="27">
        <f>'[1]Tien 04T-2017'!N41</f>
        <v>1650637</v>
      </c>
      <c r="O41" s="27">
        <f>'[1]Tien 04T-2017'!O41</f>
        <v>39265147</v>
      </c>
      <c r="P41" s="27">
        <f>'[1]Tien 04T-2017'!P41</f>
        <v>0</v>
      </c>
      <c r="Q41" s="27">
        <f>'[1]Tien 04T-2017'!Q41</f>
        <v>6021917</v>
      </c>
      <c r="R41" s="27">
        <f>'[1]Tien 04T-2017'!R41</f>
        <v>1421846058</v>
      </c>
      <c r="S41" s="27">
        <f t="shared" si="1"/>
        <v>3684977386</v>
      </c>
      <c r="T41" s="28">
        <f t="shared" si="2"/>
        <v>0.04936427719901076</v>
      </c>
      <c r="U41" s="29">
        <v>3408394365</v>
      </c>
      <c r="V41" s="29">
        <f t="shared" si="3"/>
        <v>400086776</v>
      </c>
      <c r="W41" s="22">
        <f t="shared" si="4"/>
        <v>2263131328</v>
      </c>
      <c r="X41" s="11">
        <v>4</v>
      </c>
      <c r="Y41" s="11">
        <v>57</v>
      </c>
      <c r="Z41" s="31">
        <v>1964219797</v>
      </c>
      <c r="AA41" s="32">
        <f t="shared" si="5"/>
        <v>0.15217824983565217</v>
      </c>
      <c r="AB41" s="32">
        <f t="shared" si="6"/>
        <v>0.626075640544059</v>
      </c>
      <c r="AC41" s="31">
        <v>1444174568</v>
      </c>
      <c r="AD41" s="35">
        <f t="shared" si="7"/>
        <v>-22328510</v>
      </c>
    </row>
    <row r="42" spans="1:30" s="11" customFormat="1" ht="20.25" customHeight="1">
      <c r="A42" s="14">
        <v>28</v>
      </c>
      <c r="B42" s="13" t="str">
        <f>'[1]Tien 04T-2017'!B42</f>
        <v>Hậu Giang</v>
      </c>
      <c r="C42" s="27">
        <f>'[1]Tien 04T-2017'!C42</f>
        <v>612632974</v>
      </c>
      <c r="D42" s="27">
        <v>491991458</v>
      </c>
      <c r="E42" s="27">
        <v>120641516</v>
      </c>
      <c r="F42" s="27">
        <f>'[1]Tien 04T-2017'!F42</f>
        <v>1580096</v>
      </c>
      <c r="G42" s="27">
        <f>'[1]Tien 04T-2017'!G42</f>
        <v>0</v>
      </c>
      <c r="H42" s="27">
        <f>'[1]Tien 04T-2017'!H42</f>
        <v>611052878</v>
      </c>
      <c r="I42" s="27">
        <f>'[1]Tien 04T-2017'!I42</f>
        <v>368642954</v>
      </c>
      <c r="J42" s="27">
        <f>'[1]Tien 04T-2017'!J42</f>
        <v>15367786</v>
      </c>
      <c r="K42" s="27">
        <f>'[1]Tien 04T-2017'!K42</f>
        <v>6420652</v>
      </c>
      <c r="L42" s="27">
        <f>'[1]Tien 04T-2017'!L42</f>
        <v>0</v>
      </c>
      <c r="M42" s="27">
        <f>'[1]Tien 04T-2017'!M42</f>
        <v>338580281</v>
      </c>
      <c r="N42" s="27">
        <f>'[1]Tien 04T-2017'!N42</f>
        <v>4962940</v>
      </c>
      <c r="O42" s="27">
        <f>'[1]Tien 04T-2017'!O42</f>
        <v>265485</v>
      </c>
      <c r="P42" s="27">
        <f>'[1]Tien 04T-2017'!P42</f>
        <v>652000</v>
      </c>
      <c r="Q42" s="27">
        <f>'[1]Tien 04T-2017'!Q42</f>
        <v>2393810</v>
      </c>
      <c r="R42" s="27">
        <f>'[1]Tien 04T-2017'!R42</f>
        <v>242409924</v>
      </c>
      <c r="S42" s="27">
        <f t="shared" si="1"/>
        <v>589264440</v>
      </c>
      <c r="T42" s="28">
        <f t="shared" si="2"/>
        <v>0.05910444717193754</v>
      </c>
      <c r="U42" s="29">
        <v>491991458</v>
      </c>
      <c r="V42" s="29">
        <f t="shared" si="3"/>
        <v>120641516</v>
      </c>
      <c r="W42" s="22">
        <f t="shared" si="4"/>
        <v>346854516</v>
      </c>
      <c r="X42" s="11">
        <v>36</v>
      </c>
      <c r="Y42" s="11">
        <v>50</v>
      </c>
      <c r="Z42" s="31">
        <v>246130213</v>
      </c>
      <c r="AA42" s="32">
        <f t="shared" si="5"/>
        <v>0.40923177115196335</v>
      </c>
      <c r="AB42" s="32">
        <f t="shared" si="6"/>
        <v>0.6032914126950565</v>
      </c>
      <c r="AC42" s="31">
        <v>245861245</v>
      </c>
      <c r="AD42" s="35">
        <f t="shared" si="7"/>
        <v>-3451321</v>
      </c>
    </row>
    <row r="43" spans="1:30" s="11" customFormat="1" ht="20.25" customHeight="1">
      <c r="A43" s="12">
        <v>29</v>
      </c>
      <c r="B43" s="13" t="str">
        <f>'[1]Tien 04T-2017'!B43</f>
        <v>Hòa Bình</v>
      </c>
      <c r="C43" s="27">
        <f>'[1]Tien 04T-2017'!C43</f>
        <v>181368762.212</v>
      </c>
      <c r="D43" s="27">
        <v>93998908</v>
      </c>
      <c r="E43" s="27">
        <v>87369854.21200001</v>
      </c>
      <c r="F43" s="27">
        <f>'[1]Tien 04T-2017'!F43</f>
        <v>7635505</v>
      </c>
      <c r="G43" s="27">
        <f>'[1]Tien 04T-2017'!G43</f>
        <v>0</v>
      </c>
      <c r="H43" s="27">
        <f>'[1]Tien 04T-2017'!H43</f>
        <v>173733257.171</v>
      </c>
      <c r="I43" s="27">
        <f>'[1]Tien 04T-2017'!I43</f>
        <v>143049665</v>
      </c>
      <c r="J43" s="27">
        <f>'[1]Tien 04T-2017'!J43</f>
        <v>3362594</v>
      </c>
      <c r="K43" s="27">
        <f>'[1]Tien 04T-2017'!K43</f>
        <v>422177</v>
      </c>
      <c r="L43" s="27">
        <f>'[1]Tien 04T-2017'!L43</f>
        <v>3000</v>
      </c>
      <c r="M43" s="27">
        <f>'[1]Tien 04T-2017'!M43</f>
        <v>132804160</v>
      </c>
      <c r="N43" s="27">
        <f>'[1]Tien 04T-2017'!N43</f>
        <v>1320697</v>
      </c>
      <c r="O43" s="27">
        <f>'[1]Tien 04T-2017'!O43</f>
        <v>250141</v>
      </c>
      <c r="P43" s="27">
        <f>'[1]Tien 04T-2017'!P43</f>
        <v>0</v>
      </c>
      <c r="Q43" s="27">
        <f>'[1]Tien 04T-2017'!Q43</f>
        <v>4886896</v>
      </c>
      <c r="R43" s="27">
        <f>'[1]Tien 04T-2017'!R43</f>
        <v>30683592.171</v>
      </c>
      <c r="S43" s="27">
        <f t="shared" si="1"/>
        <v>169945486.171</v>
      </c>
      <c r="T43" s="28">
        <f t="shared" si="2"/>
        <v>0.026478712830260737</v>
      </c>
      <c r="U43" s="29">
        <v>93998908</v>
      </c>
      <c r="V43" s="29">
        <f t="shared" si="3"/>
        <v>87369854.21200001</v>
      </c>
      <c r="W43" s="22">
        <f t="shared" si="4"/>
        <v>139261894</v>
      </c>
      <c r="X43" s="11">
        <v>52</v>
      </c>
      <c r="Y43" s="11">
        <v>63</v>
      </c>
      <c r="Z43" s="31">
        <v>57331676</v>
      </c>
      <c r="AA43" s="32">
        <f t="shared" si="5"/>
        <v>1.4290567399425058</v>
      </c>
      <c r="AB43" s="32">
        <f t="shared" si="6"/>
        <v>0.8233867673314894</v>
      </c>
      <c r="AC43" s="31">
        <v>36667232</v>
      </c>
      <c r="AD43" s="35">
        <f t="shared" si="7"/>
        <v>-5983639.829</v>
      </c>
    </row>
    <row r="44" spans="1:30" s="11" customFormat="1" ht="20.25" customHeight="1">
      <c r="A44" s="14">
        <v>30</v>
      </c>
      <c r="B44" s="13" t="str">
        <f>'[1]Tien 04T-2017'!B44</f>
        <v>Hồ Chí Minh</v>
      </c>
      <c r="C44" s="27">
        <f>'[1]Tien 04T-2017'!C44</f>
        <v>54112374468.591</v>
      </c>
      <c r="D44" s="27">
        <v>46747265321.61099</v>
      </c>
      <c r="E44" s="27">
        <v>7365109146.980011</v>
      </c>
      <c r="F44" s="27">
        <f>'[1]Tien 04T-2017'!F44</f>
        <v>322372209.013</v>
      </c>
      <c r="G44" s="27">
        <f>'[1]Tien 04T-2017'!G44</f>
        <v>520643</v>
      </c>
      <c r="H44" s="27">
        <f>'[1]Tien 04T-2017'!H44</f>
        <v>53790002259.826004</v>
      </c>
      <c r="I44" s="27">
        <f>'[1]Tien 04T-2017'!I44</f>
        <v>32257738109.495007</v>
      </c>
      <c r="J44" s="27">
        <f>'[1]Tien 04T-2017'!J44</f>
        <v>1266550979.731</v>
      </c>
      <c r="K44" s="27">
        <f>'[1]Tien 04T-2017'!K44</f>
        <v>5557809327.721</v>
      </c>
      <c r="L44" s="27">
        <f>'[1]Tien 04T-2017'!L44</f>
        <v>156956</v>
      </c>
      <c r="M44" s="27">
        <f>'[1]Tien 04T-2017'!M44</f>
        <v>22445055722.086006</v>
      </c>
      <c r="N44" s="27">
        <f>'[1]Tien 04T-2017'!N44</f>
        <v>1576694564.001</v>
      </c>
      <c r="O44" s="27">
        <f>'[1]Tien 04T-2017'!O44</f>
        <v>527098142.245</v>
      </c>
      <c r="P44" s="27">
        <f>'[1]Tien 04T-2017'!P44</f>
        <v>34487745</v>
      </c>
      <c r="Q44" s="27">
        <f>'[1]Tien 04T-2017'!Q44</f>
        <v>849884672.711</v>
      </c>
      <c r="R44" s="27">
        <f>'[1]Tien 04T-2017'!R44</f>
        <v>21532264150.331</v>
      </c>
      <c r="S44" s="27">
        <f t="shared" si="1"/>
        <v>46965484996.37401</v>
      </c>
      <c r="T44" s="28">
        <f t="shared" si="2"/>
        <v>0.2115621758812412</v>
      </c>
      <c r="U44" s="29">
        <v>46747265321.61099</v>
      </c>
      <c r="V44" s="29">
        <f t="shared" si="3"/>
        <v>7365109146.980011</v>
      </c>
      <c r="W44" s="22">
        <f t="shared" si="4"/>
        <v>25433220846.043003</v>
      </c>
      <c r="X44" s="11">
        <v>1</v>
      </c>
      <c r="Y44" s="11">
        <v>5</v>
      </c>
      <c r="Z44" s="31">
        <v>20695030894.927998</v>
      </c>
      <c r="AA44" s="32">
        <f t="shared" si="5"/>
        <v>0.22895302622023414</v>
      </c>
      <c r="AB44" s="32">
        <f t="shared" si="6"/>
        <v>0.5996976529890808</v>
      </c>
      <c r="AC44" s="31">
        <v>26052234426.683</v>
      </c>
      <c r="AD44" s="35">
        <f t="shared" si="7"/>
        <v>-4519970276.351997</v>
      </c>
    </row>
    <row r="45" spans="1:30" s="11" customFormat="1" ht="20.25" customHeight="1">
      <c r="A45" s="12">
        <v>31</v>
      </c>
      <c r="B45" s="13" t="str">
        <f>'[1]Tien 04T-2017'!B45</f>
        <v>Hưng Yên</v>
      </c>
      <c r="C45" s="27">
        <f>'[1]Tien 04T-2017'!C45</f>
        <v>444574363.816</v>
      </c>
      <c r="D45" s="27">
        <v>328953504.01</v>
      </c>
      <c r="E45" s="27">
        <v>115620859.806</v>
      </c>
      <c r="F45" s="27">
        <f>'[1]Tien 04T-2017'!F45</f>
        <v>9159018</v>
      </c>
      <c r="G45" s="27">
        <f>'[1]Tien 04T-2017'!G45</f>
        <v>32516447</v>
      </c>
      <c r="H45" s="27">
        <f>'[1]Tien 04T-2017'!H45</f>
        <v>435415345.59000003</v>
      </c>
      <c r="I45" s="27">
        <f>'[1]Tien 04T-2017'!I45</f>
        <v>341968146.347</v>
      </c>
      <c r="J45" s="27">
        <f>'[1]Tien 04T-2017'!J45</f>
        <v>29607989.769999996</v>
      </c>
      <c r="K45" s="27">
        <f>'[1]Tien 04T-2017'!K45</f>
        <v>8478156.589</v>
      </c>
      <c r="L45" s="27">
        <f>'[1]Tien 04T-2017'!L45</f>
        <v>0</v>
      </c>
      <c r="M45" s="27">
        <f>'[1]Tien 04T-2017'!M45</f>
        <v>249999496.39200002</v>
      </c>
      <c r="N45" s="27">
        <f>'[1]Tien 04T-2017'!N45</f>
        <v>4524373</v>
      </c>
      <c r="O45" s="27">
        <f>'[1]Tien 04T-2017'!O45</f>
        <v>1027742</v>
      </c>
      <c r="P45" s="27">
        <f>'[1]Tien 04T-2017'!P45</f>
        <v>0</v>
      </c>
      <c r="Q45" s="27">
        <f>'[1]Tien 04T-2017'!Q45</f>
        <v>48330388.596</v>
      </c>
      <c r="R45" s="27">
        <f>'[1]Tien 04T-2017'!R45</f>
        <v>93447199.243</v>
      </c>
      <c r="S45" s="27">
        <f t="shared" si="1"/>
        <v>397329199.23100007</v>
      </c>
      <c r="T45" s="28">
        <f t="shared" si="2"/>
        <v>0.11137337429186588</v>
      </c>
      <c r="U45" s="29">
        <v>328953504.01</v>
      </c>
      <c r="V45" s="29">
        <f t="shared" si="3"/>
        <v>115620859.806</v>
      </c>
      <c r="W45" s="22">
        <f t="shared" si="4"/>
        <v>303881999.98800004</v>
      </c>
      <c r="X45" s="11">
        <v>45</v>
      </c>
      <c r="Y45" s="11">
        <v>26</v>
      </c>
      <c r="Z45" s="31">
        <v>221907848.783</v>
      </c>
      <c r="AA45" s="32">
        <f t="shared" si="5"/>
        <v>0.3694062722637684</v>
      </c>
      <c r="AB45" s="32">
        <f t="shared" si="6"/>
        <v>0.785383771634469</v>
      </c>
      <c r="AC45" s="31">
        <v>107045655.227</v>
      </c>
      <c r="AD45" s="35">
        <f t="shared" si="7"/>
        <v>-13598455.983999997</v>
      </c>
    </row>
    <row r="46" spans="1:30" s="11" customFormat="1" ht="20.25" customHeight="1">
      <c r="A46" s="14">
        <v>32</v>
      </c>
      <c r="B46" s="13" t="str">
        <f>'[1]Tien 04T-2017'!B46</f>
        <v>Kiên Giang</v>
      </c>
      <c r="C46" s="27">
        <f>'[1]Tien 04T-2017'!C46</f>
        <v>1460589831</v>
      </c>
      <c r="D46" s="27">
        <v>990583142</v>
      </c>
      <c r="E46" s="27">
        <v>470006689</v>
      </c>
      <c r="F46" s="27">
        <f>'[1]Tien 04T-2017'!F46</f>
        <v>77087052</v>
      </c>
      <c r="G46" s="27">
        <f>'[1]Tien 04T-2017'!G46</f>
        <v>0</v>
      </c>
      <c r="H46" s="27">
        <f>'[1]Tien 04T-2017'!H46</f>
        <v>1383502779</v>
      </c>
      <c r="I46" s="27">
        <f>'[1]Tien 04T-2017'!I46</f>
        <v>1105115375</v>
      </c>
      <c r="J46" s="27">
        <f>'[1]Tien 04T-2017'!J46</f>
        <v>111502879</v>
      </c>
      <c r="K46" s="27">
        <f>'[1]Tien 04T-2017'!K46</f>
        <v>24897369</v>
      </c>
      <c r="L46" s="27">
        <f>'[1]Tien 04T-2017'!L46</f>
        <v>20153</v>
      </c>
      <c r="M46" s="27">
        <f>'[1]Tien 04T-2017'!M46</f>
        <v>913895226</v>
      </c>
      <c r="N46" s="27">
        <f>'[1]Tien 04T-2017'!N46</f>
        <v>34751038</v>
      </c>
      <c r="O46" s="27">
        <f>'[1]Tien 04T-2017'!O46</f>
        <v>15332183</v>
      </c>
      <c r="P46" s="27">
        <f>'[1]Tien 04T-2017'!P46</f>
        <v>0</v>
      </c>
      <c r="Q46" s="27">
        <f>'[1]Tien 04T-2017'!Q46</f>
        <v>4716527</v>
      </c>
      <c r="R46" s="27">
        <f>'[1]Tien 04T-2017'!R46</f>
        <v>278387404</v>
      </c>
      <c r="S46" s="27">
        <f aca="true" t="shared" si="8" ref="S46:S77">M46+N46+O46+P46+Q46+R46</f>
        <v>1247082378</v>
      </c>
      <c r="T46" s="28">
        <f aca="true" t="shared" si="9" ref="T46:T77">(J46+K46+L46)/I46</f>
        <v>0.12344448741381414</v>
      </c>
      <c r="U46" s="29">
        <v>990583142</v>
      </c>
      <c r="V46" s="29">
        <f aca="true" t="shared" si="10" ref="V46:V77">C46-U46</f>
        <v>470006689</v>
      </c>
      <c r="W46" s="22">
        <f aca="true" t="shared" si="11" ref="W46:W77">M46+N46+O46+P46+Q46</f>
        <v>968694974</v>
      </c>
      <c r="X46" s="11">
        <v>15</v>
      </c>
      <c r="Y46" s="11">
        <v>20</v>
      </c>
      <c r="Z46" s="31">
        <v>737515985</v>
      </c>
      <c r="AA46" s="32">
        <f aca="true" t="shared" si="12" ref="AA46:AA77">(W46-Z46)/Z46</f>
        <v>0.31345624190098065</v>
      </c>
      <c r="AB46" s="32">
        <f aca="true" t="shared" si="13" ref="AB46:AB77">I46/H46</f>
        <v>0.7987807410107125</v>
      </c>
      <c r="AC46" s="31">
        <v>253067157</v>
      </c>
      <c r="AD46" s="35">
        <f aca="true" t="shared" si="14" ref="AD46:AD77">R46-AC46</f>
        <v>25320247</v>
      </c>
    </row>
    <row r="47" spans="1:30" s="11" customFormat="1" ht="20.25" customHeight="1">
      <c r="A47" s="12">
        <v>33</v>
      </c>
      <c r="B47" s="13" t="str">
        <f>'[1]Tien 04T-2017'!B47</f>
        <v>Kon Tum</v>
      </c>
      <c r="C47" s="27">
        <f>'[1]Tien 04T-2017'!C47</f>
        <v>604727042.7560002</v>
      </c>
      <c r="D47" s="27">
        <v>471642812.69200003</v>
      </c>
      <c r="E47" s="27">
        <v>133084230.06400013</v>
      </c>
      <c r="F47" s="27">
        <f>'[1]Tien 04T-2017'!F47</f>
        <v>910630.345</v>
      </c>
      <c r="G47" s="27">
        <f>'[1]Tien 04T-2017'!G47</f>
        <v>82602464.03299999</v>
      </c>
      <c r="H47" s="27">
        <f>'[1]Tien 04T-2017'!H47</f>
        <v>603816412.411</v>
      </c>
      <c r="I47" s="27">
        <f>'[1]Tien 04T-2017'!I47</f>
        <v>263302476.27299997</v>
      </c>
      <c r="J47" s="27">
        <f>'[1]Tien 04T-2017'!J47</f>
        <v>17087053.917999998</v>
      </c>
      <c r="K47" s="27">
        <f>'[1]Tien 04T-2017'!K47</f>
        <v>2567216.756</v>
      </c>
      <c r="L47" s="27">
        <f>'[1]Tien 04T-2017'!L47</f>
        <v>17689.34</v>
      </c>
      <c r="M47" s="27">
        <f>'[1]Tien 04T-2017'!M47</f>
        <v>224041869.66300002</v>
      </c>
      <c r="N47" s="27">
        <f>'[1]Tien 04T-2017'!N47</f>
        <v>19588646.596</v>
      </c>
      <c r="O47" s="27">
        <f>'[1]Tien 04T-2017'!O47</f>
        <v>0</v>
      </c>
      <c r="P47" s="27">
        <f>'[1]Tien 04T-2017'!P47</f>
        <v>0</v>
      </c>
      <c r="Q47" s="27">
        <f>'[1]Tien 04T-2017'!Q47</f>
        <v>0</v>
      </c>
      <c r="R47" s="27">
        <f>'[1]Tien 04T-2017'!R47</f>
        <v>340513936.138</v>
      </c>
      <c r="S47" s="27">
        <f t="shared" si="8"/>
        <v>584144452.3970001</v>
      </c>
      <c r="T47" s="28">
        <f t="shared" si="9"/>
        <v>0.07471240032548541</v>
      </c>
      <c r="U47" s="29">
        <v>471642812.69200003</v>
      </c>
      <c r="V47" s="29">
        <f t="shared" si="10"/>
        <v>133084230.06400013</v>
      </c>
      <c r="W47" s="22">
        <f t="shared" si="11"/>
        <v>243630516.259</v>
      </c>
      <c r="X47" s="11">
        <v>37</v>
      </c>
      <c r="Y47" s="11">
        <v>43</v>
      </c>
      <c r="Z47" s="31">
        <v>132764447.57700002</v>
      </c>
      <c r="AA47" s="32">
        <f t="shared" si="12"/>
        <v>0.8350584113845724</v>
      </c>
      <c r="AB47" s="32">
        <f t="shared" si="13"/>
        <v>0.4360637949896893</v>
      </c>
      <c r="AC47" s="31">
        <v>338878365.115</v>
      </c>
      <c r="AD47" s="35">
        <f t="shared" si="14"/>
        <v>1635571.023000002</v>
      </c>
    </row>
    <row r="48" spans="1:30" s="11" customFormat="1" ht="20.25" customHeight="1">
      <c r="A48" s="14">
        <v>34</v>
      </c>
      <c r="B48" s="13" t="str">
        <f>'[1]Tien 04T-2017'!B48</f>
        <v>Khánh Hòa</v>
      </c>
      <c r="C48" s="27">
        <f>'[1]Tien 04T-2017'!C48</f>
        <v>1373584481.8700001</v>
      </c>
      <c r="D48" s="27">
        <v>1240298453.289</v>
      </c>
      <c r="E48" s="27">
        <v>133286028.58100009</v>
      </c>
      <c r="F48" s="27">
        <f>'[1]Tien 04T-2017'!F48</f>
        <v>3427085.348</v>
      </c>
      <c r="G48" s="27">
        <f>'[1]Tien 04T-2017'!G48</f>
        <v>386590</v>
      </c>
      <c r="H48" s="27">
        <f>'[1]Tien 04T-2017'!H48</f>
        <v>1370157396.521</v>
      </c>
      <c r="I48" s="27">
        <f>'[1]Tien 04T-2017'!I48</f>
        <v>1009278199.9869999</v>
      </c>
      <c r="J48" s="27">
        <f>'[1]Tien 04T-2017'!J48</f>
        <v>55552314.002000004</v>
      </c>
      <c r="K48" s="27">
        <f>'[1]Tien 04T-2017'!K48</f>
        <v>10009322.649</v>
      </c>
      <c r="L48" s="27">
        <f>'[1]Tien 04T-2017'!L48</f>
        <v>0</v>
      </c>
      <c r="M48" s="27">
        <f>'[1]Tien 04T-2017'!M48</f>
        <v>922597257.4959999</v>
      </c>
      <c r="N48" s="27">
        <f>'[1]Tien 04T-2017'!N48</f>
        <v>16141570.137</v>
      </c>
      <c r="O48" s="27">
        <f>'[1]Tien 04T-2017'!O48</f>
        <v>3260506.3660000004</v>
      </c>
      <c r="P48" s="27">
        <f>'[1]Tien 04T-2017'!P48</f>
        <v>0</v>
      </c>
      <c r="Q48" s="27">
        <f>'[1]Tien 04T-2017'!Q48</f>
        <v>1717229.337</v>
      </c>
      <c r="R48" s="27">
        <f>'[1]Tien 04T-2017'!R48</f>
        <v>360879196.53400004</v>
      </c>
      <c r="S48" s="27">
        <f t="shared" si="8"/>
        <v>1304595759.87</v>
      </c>
      <c r="T48" s="28">
        <f t="shared" si="9"/>
        <v>0.06495893466424271</v>
      </c>
      <c r="U48" s="29">
        <v>1240298453.289</v>
      </c>
      <c r="V48" s="29">
        <f t="shared" si="10"/>
        <v>133286028.58100009</v>
      </c>
      <c r="W48" s="22">
        <f t="shared" si="11"/>
        <v>943716563.336</v>
      </c>
      <c r="X48" s="11">
        <v>16</v>
      </c>
      <c r="Y48" s="11">
        <v>49</v>
      </c>
      <c r="Z48" s="31">
        <v>422981516.04600006</v>
      </c>
      <c r="AA48" s="32">
        <f t="shared" si="12"/>
        <v>1.2311059172462018</v>
      </c>
      <c r="AB48" s="32">
        <f t="shared" si="13"/>
        <v>0.7366147878701256</v>
      </c>
      <c r="AC48" s="31">
        <v>817316937.243</v>
      </c>
      <c r="AD48" s="35">
        <f t="shared" si="14"/>
        <v>-456437740.709</v>
      </c>
    </row>
    <row r="49" spans="1:30" s="11" customFormat="1" ht="20.25" customHeight="1">
      <c r="A49" s="12">
        <v>35</v>
      </c>
      <c r="B49" s="13" t="str">
        <f>'[1]Tien 04T-2017'!B49</f>
        <v>Lai Châu</v>
      </c>
      <c r="C49" s="27">
        <f>'[1]Tien 04T-2017'!C49</f>
        <v>15655282</v>
      </c>
      <c r="D49" s="27">
        <v>12137441</v>
      </c>
      <c r="E49" s="27">
        <v>3517841</v>
      </c>
      <c r="F49" s="27">
        <f>'[1]Tien 04T-2017'!F49</f>
        <v>380181</v>
      </c>
      <c r="G49" s="27">
        <f>'[1]Tien 04T-2017'!G49</f>
        <v>0</v>
      </c>
      <c r="H49" s="27">
        <f>'[1]Tien 04T-2017'!H49</f>
        <v>15275101</v>
      </c>
      <c r="I49" s="27">
        <f>'[1]Tien 04T-2017'!I49</f>
        <v>9320053</v>
      </c>
      <c r="J49" s="27">
        <f>'[1]Tien 04T-2017'!J49</f>
        <v>1316292</v>
      </c>
      <c r="K49" s="27">
        <f>'[1]Tien 04T-2017'!K49</f>
        <v>282678</v>
      </c>
      <c r="L49" s="27">
        <f>'[1]Tien 04T-2017'!L49</f>
        <v>4835</v>
      </c>
      <c r="M49" s="27">
        <f>'[1]Tien 04T-2017'!M49</f>
        <v>7608733</v>
      </c>
      <c r="N49" s="27">
        <f>'[1]Tien 04T-2017'!N49</f>
        <v>27750</v>
      </c>
      <c r="O49" s="27">
        <f>'[1]Tien 04T-2017'!O49</f>
        <v>0</v>
      </c>
      <c r="P49" s="27">
        <f>'[1]Tien 04T-2017'!P49</f>
        <v>0</v>
      </c>
      <c r="Q49" s="27">
        <f>'[1]Tien 04T-2017'!Q49</f>
        <v>79765</v>
      </c>
      <c r="R49" s="27">
        <f>'[1]Tien 04T-2017'!R49</f>
        <v>5955048</v>
      </c>
      <c r="S49" s="27">
        <f t="shared" si="8"/>
        <v>13671296</v>
      </c>
      <c r="T49" s="28">
        <f t="shared" si="9"/>
        <v>0.1720811029722685</v>
      </c>
      <c r="U49" s="29">
        <v>12137441</v>
      </c>
      <c r="V49" s="29">
        <f t="shared" si="10"/>
        <v>3517841</v>
      </c>
      <c r="W49" s="22">
        <f t="shared" si="11"/>
        <v>7716248</v>
      </c>
      <c r="X49" s="11">
        <v>63</v>
      </c>
      <c r="Y49" s="11">
        <v>9</v>
      </c>
      <c r="Z49" s="31">
        <v>6150219</v>
      </c>
      <c r="AA49" s="32">
        <f t="shared" si="12"/>
        <v>0.2546297944837411</v>
      </c>
      <c r="AB49" s="32">
        <f t="shared" si="13"/>
        <v>0.6101467348726533</v>
      </c>
      <c r="AC49" s="31">
        <v>5987222</v>
      </c>
      <c r="AD49" s="35">
        <f t="shared" si="14"/>
        <v>-32174</v>
      </c>
    </row>
    <row r="50" spans="1:30" s="11" customFormat="1" ht="20.25" customHeight="1">
      <c r="A50" s="14">
        <v>36</v>
      </c>
      <c r="B50" s="13" t="str">
        <f>'[1]Tien 04T-2017'!B50</f>
        <v>Lạng Sơn</v>
      </c>
      <c r="C50" s="27">
        <f>'[1]Tien 04T-2017'!C50</f>
        <v>86976816</v>
      </c>
      <c r="D50" s="27">
        <v>56457367</v>
      </c>
      <c r="E50" s="27">
        <v>30519449</v>
      </c>
      <c r="F50" s="27">
        <f>'[1]Tien 04T-2017'!F50</f>
        <v>2298507</v>
      </c>
      <c r="G50" s="27">
        <f>'[1]Tien 04T-2017'!G50</f>
        <v>0</v>
      </c>
      <c r="H50" s="27">
        <f>'[1]Tien 04T-2017'!H50</f>
        <v>84678309</v>
      </c>
      <c r="I50" s="27">
        <f>'[1]Tien 04T-2017'!I50</f>
        <v>38828829</v>
      </c>
      <c r="J50" s="27">
        <f>'[1]Tien 04T-2017'!J50</f>
        <v>9471861</v>
      </c>
      <c r="K50" s="27">
        <f>'[1]Tien 04T-2017'!K50</f>
        <v>59459</v>
      </c>
      <c r="L50" s="27">
        <f>'[1]Tien 04T-2017'!L50</f>
        <v>57390</v>
      </c>
      <c r="M50" s="27">
        <f>'[1]Tien 04T-2017'!M50</f>
        <v>29115551</v>
      </c>
      <c r="N50" s="27">
        <f>'[1]Tien 04T-2017'!N50</f>
        <v>107764</v>
      </c>
      <c r="O50" s="27">
        <f>'[1]Tien 04T-2017'!O50</f>
        <v>16804</v>
      </c>
      <c r="P50" s="27">
        <f>'[1]Tien 04T-2017'!P50</f>
        <v>0</v>
      </c>
      <c r="Q50" s="27">
        <f>'[1]Tien 04T-2017'!Q50</f>
        <v>0</v>
      </c>
      <c r="R50" s="27">
        <f>'[1]Tien 04T-2017'!R50</f>
        <v>45849480</v>
      </c>
      <c r="S50" s="27">
        <f t="shared" si="8"/>
        <v>75089599</v>
      </c>
      <c r="T50" s="28">
        <f t="shared" si="9"/>
        <v>0.24694821468862735</v>
      </c>
      <c r="U50" s="29">
        <v>56457367</v>
      </c>
      <c r="V50" s="29">
        <f t="shared" si="10"/>
        <v>30519449</v>
      </c>
      <c r="W50" s="22">
        <f t="shared" si="11"/>
        <v>29240119</v>
      </c>
      <c r="X50" s="11">
        <v>59</v>
      </c>
      <c r="Y50" s="11">
        <v>4</v>
      </c>
      <c r="Z50" s="31">
        <v>11872940</v>
      </c>
      <c r="AA50" s="32">
        <f t="shared" si="12"/>
        <v>1.4627530333683147</v>
      </c>
      <c r="AB50" s="32">
        <f t="shared" si="13"/>
        <v>0.4585451629649336</v>
      </c>
      <c r="AC50" s="31">
        <v>44584427</v>
      </c>
      <c r="AD50" s="35">
        <f t="shared" si="14"/>
        <v>1265053</v>
      </c>
    </row>
    <row r="51" spans="1:30" s="11" customFormat="1" ht="20.25" customHeight="1">
      <c r="A51" s="12">
        <v>37</v>
      </c>
      <c r="B51" s="13" t="str">
        <f>'[1]Tien 04T-2017'!B51</f>
        <v>Lào Cai</v>
      </c>
      <c r="C51" s="27">
        <f>'[1]Tien 04T-2017'!C51</f>
        <v>95089060</v>
      </c>
      <c r="D51" s="27">
        <v>62586113</v>
      </c>
      <c r="E51" s="27">
        <v>32502947</v>
      </c>
      <c r="F51" s="27">
        <f>'[1]Tien 04T-2017'!F51</f>
        <v>296550</v>
      </c>
      <c r="G51" s="27">
        <f>'[1]Tien 04T-2017'!G51</f>
        <v>21524646</v>
      </c>
      <c r="H51" s="27">
        <f>'[1]Tien 04T-2017'!H51</f>
        <v>94792510</v>
      </c>
      <c r="I51" s="27">
        <f>'[1]Tien 04T-2017'!I51</f>
        <v>74755877</v>
      </c>
      <c r="J51" s="27">
        <f>'[1]Tien 04T-2017'!J51</f>
        <v>7642858</v>
      </c>
      <c r="K51" s="27">
        <f>'[1]Tien 04T-2017'!K51</f>
        <v>11833926</v>
      </c>
      <c r="L51" s="27">
        <f>'[1]Tien 04T-2017'!L51</f>
        <v>37320</v>
      </c>
      <c r="M51" s="27">
        <f>'[1]Tien 04T-2017'!M51</f>
        <v>47964945</v>
      </c>
      <c r="N51" s="27">
        <f>'[1]Tien 04T-2017'!N51</f>
        <v>6898298</v>
      </c>
      <c r="O51" s="27">
        <f>'[1]Tien 04T-2017'!O51</f>
        <v>0</v>
      </c>
      <c r="P51" s="27">
        <f>'[1]Tien 04T-2017'!P51</f>
        <v>0</v>
      </c>
      <c r="Q51" s="27">
        <f>'[1]Tien 04T-2017'!Q51</f>
        <v>378530</v>
      </c>
      <c r="R51" s="27">
        <f>'[1]Tien 04T-2017'!R51</f>
        <v>20036633</v>
      </c>
      <c r="S51" s="27">
        <f t="shared" si="8"/>
        <v>75278406</v>
      </c>
      <c r="T51" s="28">
        <f t="shared" si="9"/>
        <v>0.26103772416448273</v>
      </c>
      <c r="U51" s="29">
        <v>62586113</v>
      </c>
      <c r="V51" s="29">
        <f t="shared" si="10"/>
        <v>32502947</v>
      </c>
      <c r="W51" s="22">
        <f t="shared" si="11"/>
        <v>55241773</v>
      </c>
      <c r="X51" s="11">
        <v>57</v>
      </c>
      <c r="Y51" s="11">
        <v>3</v>
      </c>
      <c r="Z51" s="31">
        <v>42233471</v>
      </c>
      <c r="AA51" s="32">
        <f t="shared" si="12"/>
        <v>0.30800930380550534</v>
      </c>
      <c r="AB51" s="32">
        <f t="shared" si="13"/>
        <v>0.7886264115171124</v>
      </c>
      <c r="AC51" s="31">
        <v>20352642</v>
      </c>
      <c r="AD51" s="35">
        <f t="shared" si="14"/>
        <v>-316009</v>
      </c>
    </row>
    <row r="52" spans="1:30" s="11" customFormat="1" ht="20.25" customHeight="1">
      <c r="A52" s="14">
        <v>38</v>
      </c>
      <c r="B52" s="13" t="str">
        <f>'[1]Tien 04T-2017'!B52</f>
        <v>Lâm Đồng</v>
      </c>
      <c r="C52" s="27">
        <f>'[1]Tien 04T-2017'!C52</f>
        <v>2306764004</v>
      </c>
      <c r="D52" s="27">
        <v>2114010179.0273037</v>
      </c>
      <c r="E52" s="27">
        <v>192753824.9726963</v>
      </c>
      <c r="F52" s="27">
        <f>'[1]Tien 04T-2017'!F52</f>
        <v>4811549</v>
      </c>
      <c r="G52" s="27">
        <f>'[1]Tien 04T-2017'!G52</f>
        <v>0</v>
      </c>
      <c r="H52" s="27">
        <f>'[1]Tien 04T-2017'!H52</f>
        <v>2301952455</v>
      </c>
      <c r="I52" s="27">
        <f>'[1]Tien 04T-2017'!I52</f>
        <v>864261643</v>
      </c>
      <c r="J52" s="27">
        <f>'[1]Tien 04T-2017'!J52</f>
        <v>91045420</v>
      </c>
      <c r="K52" s="27">
        <f>'[1]Tien 04T-2017'!K52</f>
        <v>60289268</v>
      </c>
      <c r="L52" s="27">
        <f>'[1]Tien 04T-2017'!L52</f>
        <v>47915</v>
      </c>
      <c r="M52" s="27">
        <f>'[1]Tien 04T-2017'!M52</f>
        <v>695969691</v>
      </c>
      <c r="N52" s="27">
        <f>'[1]Tien 04T-2017'!N52</f>
        <v>10767353</v>
      </c>
      <c r="O52" s="27">
        <f>'[1]Tien 04T-2017'!O52</f>
        <v>1147879</v>
      </c>
      <c r="P52" s="27">
        <f>'[1]Tien 04T-2017'!P52</f>
        <v>2000409</v>
      </c>
      <c r="Q52" s="27">
        <f>'[1]Tien 04T-2017'!Q52</f>
        <v>2993708</v>
      </c>
      <c r="R52" s="27">
        <f>'[1]Tien 04T-2017'!R52</f>
        <v>1437690812</v>
      </c>
      <c r="S52" s="27">
        <f t="shared" si="8"/>
        <v>2150569852</v>
      </c>
      <c r="T52" s="28">
        <f t="shared" si="9"/>
        <v>0.17515830330561136</v>
      </c>
      <c r="U52" s="29">
        <v>2114010179.0273037</v>
      </c>
      <c r="V52" s="29">
        <f t="shared" si="10"/>
        <v>192753824.9726963</v>
      </c>
      <c r="W52" s="22">
        <f t="shared" si="11"/>
        <v>712879040</v>
      </c>
      <c r="X52" s="11">
        <v>9</v>
      </c>
      <c r="Y52" s="11">
        <v>7</v>
      </c>
      <c r="Z52" s="31">
        <v>546588085.0273037</v>
      </c>
      <c r="AA52" s="32">
        <f t="shared" si="12"/>
        <v>0.30423450405873664</v>
      </c>
      <c r="AB52" s="32">
        <f t="shared" si="13"/>
        <v>0.3754472170451496</v>
      </c>
      <c r="AC52" s="31">
        <v>1567422094</v>
      </c>
      <c r="AD52" s="35">
        <f t="shared" si="14"/>
        <v>-129731282</v>
      </c>
    </row>
    <row r="53" spans="1:30" s="11" customFormat="1" ht="20.25" customHeight="1">
      <c r="A53" s="12">
        <v>39</v>
      </c>
      <c r="B53" s="13" t="str">
        <f>'[1]Tien 04T-2017'!B53</f>
        <v>Long An</v>
      </c>
      <c r="C53" s="27">
        <f>'[1]Tien 04T-2017'!C53</f>
        <v>3635764821</v>
      </c>
      <c r="D53" s="27">
        <v>3022423771</v>
      </c>
      <c r="E53" s="27">
        <v>613341050</v>
      </c>
      <c r="F53" s="27">
        <f>'[1]Tien 04T-2017'!F53</f>
        <v>117486063</v>
      </c>
      <c r="G53" s="27">
        <f>'[1]Tien 04T-2017'!G53</f>
        <v>12119303</v>
      </c>
      <c r="H53" s="27">
        <f>'[1]Tien 04T-2017'!H53</f>
        <v>3518278758</v>
      </c>
      <c r="I53" s="27">
        <f>'[1]Tien 04T-2017'!I53</f>
        <v>2426257859</v>
      </c>
      <c r="J53" s="27">
        <f>'[1]Tien 04T-2017'!J53</f>
        <v>203874400</v>
      </c>
      <c r="K53" s="27">
        <f>'[1]Tien 04T-2017'!K53</f>
        <v>25688896</v>
      </c>
      <c r="L53" s="27">
        <f>'[1]Tien 04T-2017'!L53</f>
        <v>0</v>
      </c>
      <c r="M53" s="27">
        <f>'[1]Tien 04T-2017'!M53</f>
        <v>2063817802</v>
      </c>
      <c r="N53" s="27">
        <f>'[1]Tien 04T-2017'!N53</f>
        <v>113991053</v>
      </c>
      <c r="O53" s="27">
        <f>'[1]Tien 04T-2017'!O53</f>
        <v>11820720</v>
      </c>
      <c r="P53" s="27">
        <f>'[1]Tien 04T-2017'!P53</f>
        <v>0</v>
      </c>
      <c r="Q53" s="27">
        <f>'[1]Tien 04T-2017'!Q53</f>
        <v>7064988</v>
      </c>
      <c r="R53" s="27">
        <f>'[1]Tien 04T-2017'!R53</f>
        <v>1092020899</v>
      </c>
      <c r="S53" s="27">
        <f t="shared" si="8"/>
        <v>3288715462</v>
      </c>
      <c r="T53" s="28">
        <f t="shared" si="9"/>
        <v>0.09461619883000243</v>
      </c>
      <c r="U53" s="29">
        <v>3022423771</v>
      </c>
      <c r="V53" s="29">
        <f t="shared" si="10"/>
        <v>613341050</v>
      </c>
      <c r="W53" s="22">
        <f t="shared" si="11"/>
        <v>2196694563</v>
      </c>
      <c r="X53" s="11">
        <v>5</v>
      </c>
      <c r="Y53" s="11">
        <v>34</v>
      </c>
      <c r="Z53" s="31">
        <v>1716493545</v>
      </c>
      <c r="AA53" s="32">
        <f t="shared" si="12"/>
        <v>0.2797569611600258</v>
      </c>
      <c r="AB53" s="32">
        <f t="shared" si="13"/>
        <v>0.6896150151499735</v>
      </c>
      <c r="AC53" s="31">
        <v>1305930226</v>
      </c>
      <c r="AD53" s="35">
        <f t="shared" si="14"/>
        <v>-213909327</v>
      </c>
    </row>
    <row r="54" spans="1:30" s="11" customFormat="1" ht="20.25" customHeight="1">
      <c r="A54" s="14">
        <v>40</v>
      </c>
      <c r="B54" s="13" t="str">
        <f>'[1]Tien 04T-2017'!B54</f>
        <v>Nam Định</v>
      </c>
      <c r="C54" s="27">
        <f>'[1]Tien 04T-2017'!C54</f>
        <v>316529271</v>
      </c>
      <c r="D54" s="27">
        <v>246736197</v>
      </c>
      <c r="E54" s="27">
        <v>69793074</v>
      </c>
      <c r="F54" s="27">
        <f>'[1]Tien 04T-2017'!F54</f>
        <v>3826779</v>
      </c>
      <c r="G54" s="27">
        <f>'[1]Tien 04T-2017'!G54</f>
        <v>0</v>
      </c>
      <c r="H54" s="27">
        <f>'[1]Tien 04T-2017'!H54</f>
        <v>312702492</v>
      </c>
      <c r="I54" s="27">
        <f>'[1]Tien 04T-2017'!I54</f>
        <v>134218434</v>
      </c>
      <c r="J54" s="27">
        <f>'[1]Tien 04T-2017'!J54</f>
        <v>9433881</v>
      </c>
      <c r="K54" s="27">
        <f>'[1]Tien 04T-2017'!K54</f>
        <v>33780909</v>
      </c>
      <c r="L54" s="27">
        <f>'[1]Tien 04T-2017'!L54</f>
        <v>102972</v>
      </c>
      <c r="M54" s="27">
        <f>'[1]Tien 04T-2017'!M54</f>
        <v>81127117</v>
      </c>
      <c r="N54" s="27">
        <f>'[1]Tien 04T-2017'!N54</f>
        <v>1962689</v>
      </c>
      <c r="O54" s="27">
        <f>'[1]Tien 04T-2017'!O54</f>
        <v>111790</v>
      </c>
      <c r="P54" s="27">
        <f>'[1]Tien 04T-2017'!P54</f>
        <v>0</v>
      </c>
      <c r="Q54" s="27">
        <f>'[1]Tien 04T-2017'!Q54</f>
        <v>7699076</v>
      </c>
      <c r="R54" s="27">
        <f>'[1]Tien 04T-2017'!R54</f>
        <v>178484058</v>
      </c>
      <c r="S54" s="27">
        <f t="shared" si="8"/>
        <v>269384730</v>
      </c>
      <c r="T54" s="28">
        <f t="shared" si="9"/>
        <v>0.322740779407395</v>
      </c>
      <c r="U54" s="29">
        <v>246736197</v>
      </c>
      <c r="V54" s="29">
        <f t="shared" si="10"/>
        <v>69793074</v>
      </c>
      <c r="W54" s="22">
        <f t="shared" si="11"/>
        <v>90900672</v>
      </c>
      <c r="X54" s="11">
        <v>48</v>
      </c>
      <c r="Y54" s="11">
        <v>2</v>
      </c>
      <c r="Z54" s="31">
        <v>71957147</v>
      </c>
      <c r="AA54" s="32">
        <f t="shared" si="12"/>
        <v>0.2632612018372546</v>
      </c>
      <c r="AB54" s="32">
        <f t="shared" si="13"/>
        <v>0.42922086466774945</v>
      </c>
      <c r="AC54" s="31">
        <v>174779050</v>
      </c>
      <c r="AD54" s="35">
        <f t="shared" si="14"/>
        <v>3705008</v>
      </c>
    </row>
    <row r="55" spans="1:30" s="11" customFormat="1" ht="20.25" customHeight="1">
      <c r="A55" s="12">
        <v>41</v>
      </c>
      <c r="B55" s="13" t="str">
        <f>'[1]Tien 04T-2017'!B55</f>
        <v>Ninh Bình</v>
      </c>
      <c r="C55" s="27">
        <f>'[1]Tien 04T-2017'!C55</f>
        <v>472836222.997</v>
      </c>
      <c r="D55" s="27">
        <v>266241792.93199998</v>
      </c>
      <c r="E55" s="27">
        <v>206594430.065</v>
      </c>
      <c r="F55" s="27">
        <f>'[1]Tien 04T-2017'!F55</f>
        <v>17022066</v>
      </c>
      <c r="G55" s="27">
        <f>'[1]Tien 04T-2017'!G55</f>
        <v>44158840</v>
      </c>
      <c r="H55" s="27">
        <f>'[1]Tien 04T-2017'!H55</f>
        <v>455814157.01600003</v>
      </c>
      <c r="I55" s="27">
        <f>'[1]Tien 04T-2017'!I55</f>
        <v>423712246.745</v>
      </c>
      <c r="J55" s="27">
        <f>'[1]Tien 04T-2017'!J55</f>
        <v>14256656.7</v>
      </c>
      <c r="K55" s="27">
        <f>'[1]Tien 04T-2017'!K55</f>
        <v>7536272</v>
      </c>
      <c r="L55" s="27">
        <f>'[1]Tien 04T-2017'!L55</f>
        <v>0</v>
      </c>
      <c r="M55" s="27">
        <f>'[1]Tien 04T-2017'!M55</f>
        <v>401022866.045</v>
      </c>
      <c r="N55" s="27">
        <f>'[1]Tien 04T-2017'!N55</f>
        <v>271519</v>
      </c>
      <c r="O55" s="27">
        <f>'[1]Tien 04T-2017'!O55</f>
        <v>0</v>
      </c>
      <c r="P55" s="27">
        <f>'[1]Tien 04T-2017'!P55</f>
        <v>0</v>
      </c>
      <c r="Q55" s="27">
        <f>'[1]Tien 04T-2017'!Q55</f>
        <v>624933</v>
      </c>
      <c r="R55" s="27">
        <f>'[1]Tien 04T-2017'!R55</f>
        <v>32101910.270999998</v>
      </c>
      <c r="S55" s="27">
        <f t="shared" si="8"/>
        <v>434021228.316</v>
      </c>
      <c r="T55" s="28">
        <f t="shared" si="9"/>
        <v>0.05143332265568311</v>
      </c>
      <c r="U55" s="29">
        <v>266241792.93199998</v>
      </c>
      <c r="V55" s="29">
        <f t="shared" si="10"/>
        <v>206594430.065</v>
      </c>
      <c r="W55" s="22">
        <f t="shared" si="11"/>
        <v>401919318.045</v>
      </c>
      <c r="X55" s="11">
        <v>44</v>
      </c>
      <c r="Y55" s="11">
        <v>55</v>
      </c>
      <c r="Z55" s="31">
        <v>233904798.66099998</v>
      </c>
      <c r="AA55" s="32">
        <f t="shared" si="12"/>
        <v>0.718303003383461</v>
      </c>
      <c r="AB55" s="32">
        <f t="shared" si="13"/>
        <v>0.9295723711585527</v>
      </c>
      <c r="AC55" s="31">
        <v>32336994.270999998</v>
      </c>
      <c r="AD55" s="35">
        <f t="shared" si="14"/>
        <v>-235084</v>
      </c>
    </row>
    <row r="56" spans="1:30" s="11" customFormat="1" ht="20.25" customHeight="1">
      <c r="A56" s="14">
        <v>42</v>
      </c>
      <c r="B56" s="13" t="str">
        <f>'[1]Tien 04T-2017'!B56</f>
        <v>Ninh Thuận</v>
      </c>
      <c r="C56" s="27">
        <f>'[1]Tien 04T-2017'!C56</f>
        <v>286652813</v>
      </c>
      <c r="D56" s="27">
        <v>213607651</v>
      </c>
      <c r="E56" s="27">
        <v>73045162</v>
      </c>
      <c r="F56" s="27">
        <f>'[1]Tien 04T-2017'!F56</f>
        <v>60688</v>
      </c>
      <c r="G56" s="27">
        <f>'[1]Tien 04T-2017'!G56</f>
        <v>0</v>
      </c>
      <c r="H56" s="27">
        <f>'[1]Tien 04T-2017'!H56</f>
        <v>286592125</v>
      </c>
      <c r="I56" s="27">
        <f>'[1]Tien 04T-2017'!I56</f>
        <v>180588126</v>
      </c>
      <c r="J56" s="27">
        <f>'[1]Tien 04T-2017'!J56</f>
        <v>18931706</v>
      </c>
      <c r="K56" s="27">
        <f>'[1]Tien 04T-2017'!K56</f>
        <v>12349380</v>
      </c>
      <c r="L56" s="27">
        <f>'[1]Tien 04T-2017'!L56</f>
        <v>0</v>
      </c>
      <c r="M56" s="27">
        <f>'[1]Tien 04T-2017'!M56</f>
        <v>138117935</v>
      </c>
      <c r="N56" s="27">
        <f>'[1]Tien 04T-2017'!N56</f>
        <v>3398305</v>
      </c>
      <c r="O56" s="27">
        <f>'[1]Tien 04T-2017'!O56</f>
        <v>1226255</v>
      </c>
      <c r="P56" s="27">
        <f>'[1]Tien 04T-2017'!P56</f>
        <v>0</v>
      </c>
      <c r="Q56" s="27">
        <f>'[1]Tien 04T-2017'!Q56</f>
        <v>6564545</v>
      </c>
      <c r="R56" s="27">
        <f>'[1]Tien 04T-2017'!R56</f>
        <v>106003999</v>
      </c>
      <c r="S56" s="27">
        <f t="shared" si="8"/>
        <v>255311039</v>
      </c>
      <c r="T56" s="28">
        <f t="shared" si="9"/>
        <v>0.17321784489861752</v>
      </c>
      <c r="U56" s="29">
        <v>213607651</v>
      </c>
      <c r="V56" s="29">
        <f t="shared" si="10"/>
        <v>73045162</v>
      </c>
      <c r="W56" s="22">
        <f t="shared" si="11"/>
        <v>149307040</v>
      </c>
      <c r="X56" s="11">
        <v>49</v>
      </c>
      <c r="Y56" s="11">
        <v>8</v>
      </c>
      <c r="Z56" s="31">
        <v>105480463</v>
      </c>
      <c r="AA56" s="32">
        <f t="shared" si="12"/>
        <v>0.41549473479273596</v>
      </c>
      <c r="AB56" s="32">
        <f t="shared" si="13"/>
        <v>0.6301224292188768</v>
      </c>
      <c r="AC56" s="31">
        <v>108127188</v>
      </c>
      <c r="AD56" s="35">
        <f t="shared" si="14"/>
        <v>-2123189</v>
      </c>
    </row>
    <row r="57" spans="1:30" s="11" customFormat="1" ht="20.25" customHeight="1">
      <c r="A57" s="12">
        <v>43</v>
      </c>
      <c r="B57" s="13" t="str">
        <f>'[1]Tien 04T-2017'!B57</f>
        <v>Nghệ An</v>
      </c>
      <c r="C57" s="27">
        <f>'[1]Tien 04T-2017'!C57</f>
        <v>724821185.1230001</v>
      </c>
      <c r="D57" s="27">
        <v>463398973.20210993</v>
      </c>
      <c r="E57" s="27">
        <v>261422211.9208902</v>
      </c>
      <c r="F57" s="27">
        <f>'[1]Tien 04T-2017'!F57</f>
        <v>2012825.029</v>
      </c>
      <c r="G57" s="27">
        <f>'[1]Tien 04T-2017'!G57</f>
        <v>0</v>
      </c>
      <c r="H57" s="27">
        <f>'[1]Tien 04T-2017'!H57</f>
        <v>722808360.0940001</v>
      </c>
      <c r="I57" s="27">
        <f>'[1]Tien 04T-2017'!I57</f>
        <v>586460919.4150001</v>
      </c>
      <c r="J57" s="27">
        <f>'[1]Tien 04T-2017'!J57</f>
        <v>32508203.470000003</v>
      </c>
      <c r="K57" s="27">
        <f>'[1]Tien 04T-2017'!K57</f>
        <v>7274986.927999999</v>
      </c>
      <c r="L57" s="27">
        <f>'[1]Tien 04T-2017'!L57</f>
        <v>18346</v>
      </c>
      <c r="M57" s="27">
        <f>'[1]Tien 04T-2017'!M57</f>
        <v>484390180.2149999</v>
      </c>
      <c r="N57" s="27">
        <f>'[1]Tien 04T-2017'!N57</f>
        <v>6273499.825</v>
      </c>
      <c r="O57" s="27">
        <f>'[1]Tien 04T-2017'!O57</f>
        <v>54329113.473</v>
      </c>
      <c r="P57" s="27">
        <f>'[1]Tien 04T-2017'!P57</f>
        <v>0</v>
      </c>
      <c r="Q57" s="27">
        <f>'[1]Tien 04T-2017'!Q57</f>
        <v>1666589.5040000002</v>
      </c>
      <c r="R57" s="27">
        <f>'[1]Tien 04T-2017'!R57</f>
        <v>136347440.679</v>
      </c>
      <c r="S57" s="27">
        <f t="shared" si="8"/>
        <v>683006823.6959999</v>
      </c>
      <c r="T57" s="28">
        <f t="shared" si="9"/>
        <v>0.06786732939971922</v>
      </c>
      <c r="U57" s="29">
        <v>463398973.20210993</v>
      </c>
      <c r="V57" s="29">
        <f t="shared" si="10"/>
        <v>261422211.9208902</v>
      </c>
      <c r="W57" s="22">
        <f t="shared" si="11"/>
        <v>546659383.0169998</v>
      </c>
      <c r="X57" s="11">
        <v>31</v>
      </c>
      <c r="Y57" s="11">
        <v>47</v>
      </c>
      <c r="Z57" s="31">
        <v>284155741.05310994</v>
      </c>
      <c r="AA57" s="32">
        <f t="shared" si="12"/>
        <v>0.9238020002377035</v>
      </c>
      <c r="AB57" s="32">
        <f t="shared" si="13"/>
        <v>0.8113643280754691</v>
      </c>
      <c r="AC57" s="31">
        <v>179243232.14899996</v>
      </c>
      <c r="AD57" s="35">
        <f t="shared" si="14"/>
        <v>-42895791.46999997</v>
      </c>
    </row>
    <row r="58" spans="1:30" s="11" customFormat="1" ht="20.25" customHeight="1">
      <c r="A58" s="14">
        <v>44</v>
      </c>
      <c r="B58" s="13" t="str">
        <f>'[1]Tien 04T-2017'!B58</f>
        <v>Phú Thọ</v>
      </c>
      <c r="C58" s="27">
        <f>'[1]Tien 04T-2017'!C58</f>
        <v>501030173.7</v>
      </c>
      <c r="D58" s="27">
        <v>382753923.892</v>
      </c>
      <c r="E58" s="27">
        <v>118276249.80799997</v>
      </c>
      <c r="F58" s="27">
        <f>'[1]Tien 04T-2017'!F58</f>
        <v>7153158.115</v>
      </c>
      <c r="G58" s="27">
        <f>'[1]Tien 04T-2017'!G58</f>
        <v>163965</v>
      </c>
      <c r="H58" s="27">
        <f>'[1]Tien 04T-2017'!H58</f>
        <v>493877015.585</v>
      </c>
      <c r="I58" s="27">
        <f>'[1]Tien 04T-2017'!I58</f>
        <v>333686396.28</v>
      </c>
      <c r="J58" s="27">
        <f>'[1]Tien 04T-2017'!J58</f>
        <v>17274349.905</v>
      </c>
      <c r="K58" s="27">
        <f>'[1]Tien 04T-2017'!K58</f>
        <v>7097545</v>
      </c>
      <c r="L58" s="27">
        <f>'[1]Tien 04T-2017'!L58</f>
        <v>14075</v>
      </c>
      <c r="M58" s="27">
        <f>'[1]Tien 04T-2017'!M58</f>
        <v>278973268.86899996</v>
      </c>
      <c r="N58" s="27">
        <f>'[1]Tien 04T-2017'!N58</f>
        <v>7108059.374</v>
      </c>
      <c r="O58" s="27">
        <f>'[1]Tien 04T-2017'!O58</f>
        <v>22757814.132</v>
      </c>
      <c r="P58" s="27">
        <f>'[1]Tien 04T-2017'!P58</f>
        <v>446433</v>
      </c>
      <c r="Q58" s="27">
        <f>'[1]Tien 04T-2017'!Q58</f>
        <v>14851</v>
      </c>
      <c r="R58" s="27">
        <f>'[1]Tien 04T-2017'!R58</f>
        <v>160190619.305</v>
      </c>
      <c r="S58" s="27">
        <f t="shared" si="8"/>
        <v>469491045.68</v>
      </c>
      <c r="T58" s="28">
        <f t="shared" si="9"/>
        <v>0.0730805036611006</v>
      </c>
      <c r="U58" s="29">
        <v>382753923.892</v>
      </c>
      <c r="V58" s="29">
        <f t="shared" si="10"/>
        <v>118276249.80799997</v>
      </c>
      <c r="W58" s="22">
        <f t="shared" si="11"/>
        <v>309300426.375</v>
      </c>
      <c r="X58" s="11">
        <v>43</v>
      </c>
      <c r="Y58" s="11">
        <v>46</v>
      </c>
      <c r="Z58" s="31">
        <v>188578903.58600003</v>
      </c>
      <c r="AA58" s="32">
        <f t="shared" si="12"/>
        <v>0.640164517310102</v>
      </c>
      <c r="AB58" s="32">
        <f t="shared" si="13"/>
        <v>0.6756467414964566</v>
      </c>
      <c r="AC58" s="31">
        <v>194175020.306</v>
      </c>
      <c r="AD58" s="35">
        <f t="shared" si="14"/>
        <v>-33984401.00099999</v>
      </c>
    </row>
    <row r="59" spans="1:30" s="11" customFormat="1" ht="20.25" customHeight="1">
      <c r="A59" s="12">
        <v>45</v>
      </c>
      <c r="B59" s="13" t="str">
        <f>'[1]Tien 04T-2017'!B59</f>
        <v>Phú Yên</v>
      </c>
      <c r="C59" s="27">
        <f>'[1]Tien 04T-2017'!C59</f>
        <v>356079722</v>
      </c>
      <c r="D59" s="27">
        <v>224477936</v>
      </c>
      <c r="E59" s="27">
        <v>131601786</v>
      </c>
      <c r="F59" s="27">
        <f>'[1]Tien 04T-2017'!F59</f>
        <v>260549</v>
      </c>
      <c r="G59" s="27">
        <f>'[1]Tien 04T-2017'!G59</f>
        <v>0</v>
      </c>
      <c r="H59" s="27">
        <f>'[1]Tien 04T-2017'!H59</f>
        <v>355819173</v>
      </c>
      <c r="I59" s="27">
        <f>'[1]Tien 04T-2017'!I59</f>
        <v>267202269</v>
      </c>
      <c r="J59" s="27">
        <f>'[1]Tien 04T-2017'!J59</f>
        <v>21148012</v>
      </c>
      <c r="K59" s="27">
        <f>'[1]Tien 04T-2017'!K59</f>
        <v>12265883</v>
      </c>
      <c r="L59" s="27">
        <f>'[1]Tien 04T-2017'!L59</f>
        <v>0</v>
      </c>
      <c r="M59" s="27">
        <f>'[1]Tien 04T-2017'!M59</f>
        <v>206364082</v>
      </c>
      <c r="N59" s="27">
        <f>'[1]Tien 04T-2017'!N59</f>
        <v>19369316</v>
      </c>
      <c r="O59" s="27">
        <f>'[1]Tien 04T-2017'!O59</f>
        <v>3736444</v>
      </c>
      <c r="P59" s="27">
        <f>'[1]Tien 04T-2017'!P59</f>
        <v>0</v>
      </c>
      <c r="Q59" s="27">
        <f>'[1]Tien 04T-2017'!Q59</f>
        <v>4318532</v>
      </c>
      <c r="R59" s="27">
        <f>'[1]Tien 04T-2017'!R59</f>
        <v>88616904</v>
      </c>
      <c r="S59" s="27">
        <f t="shared" si="8"/>
        <v>322405278</v>
      </c>
      <c r="T59" s="28">
        <f t="shared" si="9"/>
        <v>0.1250509403421271</v>
      </c>
      <c r="U59" s="29">
        <v>224477936</v>
      </c>
      <c r="V59" s="29">
        <f t="shared" si="10"/>
        <v>131601786</v>
      </c>
      <c r="W59" s="22">
        <f t="shared" si="11"/>
        <v>233788374</v>
      </c>
      <c r="X59" s="11">
        <v>47</v>
      </c>
      <c r="Y59" s="11">
        <v>19</v>
      </c>
      <c r="Z59" s="31">
        <v>141317662</v>
      </c>
      <c r="AA59" s="32">
        <f t="shared" si="12"/>
        <v>0.6543464609540455</v>
      </c>
      <c r="AB59" s="32">
        <f t="shared" si="13"/>
        <v>0.750949609452327</v>
      </c>
      <c r="AC59" s="31">
        <v>83160274</v>
      </c>
      <c r="AD59" s="35">
        <f t="shared" si="14"/>
        <v>5456630</v>
      </c>
    </row>
    <row r="60" spans="1:30" s="11" customFormat="1" ht="20.25" customHeight="1">
      <c r="A60" s="14">
        <v>46</v>
      </c>
      <c r="B60" s="13" t="str">
        <f>'[1]Tien 04T-2017'!B60</f>
        <v>Quảng Bình</v>
      </c>
      <c r="C60" s="27">
        <f>'[1]Tien 04T-2017'!C60</f>
        <v>279902860</v>
      </c>
      <c r="D60" s="27">
        <v>226163340</v>
      </c>
      <c r="E60" s="27">
        <v>53739520</v>
      </c>
      <c r="F60" s="27">
        <f>'[1]Tien 04T-2017'!F60</f>
        <v>8815114</v>
      </c>
      <c r="G60" s="27">
        <f>'[1]Tien 04T-2017'!G60</f>
        <v>0</v>
      </c>
      <c r="H60" s="27">
        <f>'[1]Tien 04T-2017'!H60</f>
        <v>271087746</v>
      </c>
      <c r="I60" s="27">
        <f>'[1]Tien 04T-2017'!I60</f>
        <v>120614353</v>
      </c>
      <c r="J60" s="27">
        <f>'[1]Tien 04T-2017'!J60</f>
        <v>6088346</v>
      </c>
      <c r="K60" s="27">
        <f>'[1]Tien 04T-2017'!K60</f>
        <v>7375987</v>
      </c>
      <c r="L60" s="27">
        <f>'[1]Tien 04T-2017'!L60</f>
        <v>4583</v>
      </c>
      <c r="M60" s="27">
        <f>'[1]Tien 04T-2017'!M60</f>
        <v>104523640</v>
      </c>
      <c r="N60" s="27">
        <f>'[1]Tien 04T-2017'!N60</f>
        <v>1155400</v>
      </c>
      <c r="O60" s="27">
        <f>'[1]Tien 04T-2017'!O60</f>
        <v>0</v>
      </c>
      <c r="P60" s="27">
        <f>'[1]Tien 04T-2017'!P60</f>
        <v>0</v>
      </c>
      <c r="Q60" s="27">
        <f>'[1]Tien 04T-2017'!Q60</f>
        <v>1466397</v>
      </c>
      <c r="R60" s="27">
        <f>'[1]Tien 04T-2017'!R60</f>
        <v>150473393</v>
      </c>
      <c r="S60" s="27">
        <f t="shared" si="8"/>
        <v>257618830</v>
      </c>
      <c r="T60" s="28">
        <f t="shared" si="9"/>
        <v>0.11166926377327581</v>
      </c>
      <c r="U60" s="29">
        <v>226163340</v>
      </c>
      <c r="V60" s="29">
        <f t="shared" si="10"/>
        <v>53739520</v>
      </c>
      <c r="W60" s="22">
        <f t="shared" si="11"/>
        <v>107145437</v>
      </c>
      <c r="X60" s="11">
        <v>50</v>
      </c>
      <c r="Y60" s="11">
        <v>25</v>
      </c>
      <c r="Z60" s="31">
        <v>86299126</v>
      </c>
      <c r="AA60" s="32">
        <f t="shared" si="12"/>
        <v>0.2415587731444696</v>
      </c>
      <c r="AB60" s="32">
        <f t="shared" si="13"/>
        <v>0.44492735204637396</v>
      </c>
      <c r="AC60" s="31">
        <v>139864214</v>
      </c>
      <c r="AD60" s="35">
        <f t="shared" si="14"/>
        <v>10609179</v>
      </c>
    </row>
    <row r="61" spans="1:30" s="11" customFormat="1" ht="20.25" customHeight="1">
      <c r="A61" s="12">
        <v>47</v>
      </c>
      <c r="B61" s="13" t="str">
        <f>'[1]Tien 04T-2017'!B61</f>
        <v>Quảng Nam</v>
      </c>
      <c r="C61" s="27">
        <f>'[1]Tien 04T-2017'!C61</f>
        <v>1859809949.461</v>
      </c>
      <c r="D61" s="27">
        <v>1029272596.042</v>
      </c>
      <c r="E61" s="27">
        <v>830537353.4189999</v>
      </c>
      <c r="F61" s="27">
        <f>'[1]Tien 04T-2017'!F61</f>
        <v>7445813</v>
      </c>
      <c r="G61" s="27">
        <f>'[1]Tien 04T-2017'!G61</f>
        <v>10780795</v>
      </c>
      <c r="H61" s="27">
        <f>'[1]Tien 04T-2017'!H61</f>
        <v>1852364135.016</v>
      </c>
      <c r="I61" s="27">
        <f>'[1]Tien 04T-2017'!I61</f>
        <v>1199130112.572</v>
      </c>
      <c r="J61" s="27">
        <f>'[1]Tien 04T-2017'!J61</f>
        <v>26029800.639</v>
      </c>
      <c r="K61" s="27">
        <f>'[1]Tien 04T-2017'!K61</f>
        <v>63815542.9</v>
      </c>
      <c r="L61" s="27">
        <f>'[1]Tien 04T-2017'!L61</f>
        <v>13641</v>
      </c>
      <c r="M61" s="27">
        <f>'[1]Tien 04T-2017'!M61</f>
        <v>1106993179.033</v>
      </c>
      <c r="N61" s="27">
        <f>'[1]Tien 04T-2017'!N61</f>
        <v>1184537</v>
      </c>
      <c r="O61" s="27">
        <f>'[1]Tien 04T-2017'!O61</f>
        <v>414671</v>
      </c>
      <c r="P61" s="27">
        <f>'[1]Tien 04T-2017'!P61</f>
        <v>0</v>
      </c>
      <c r="Q61" s="27">
        <f>'[1]Tien 04T-2017'!Q61</f>
        <v>678741</v>
      </c>
      <c r="R61" s="27">
        <f>'[1]Tien 04T-2017'!R61</f>
        <v>653234022.444</v>
      </c>
      <c r="S61" s="27">
        <f t="shared" si="8"/>
        <v>1762505150.477</v>
      </c>
      <c r="T61" s="28">
        <f t="shared" si="9"/>
        <v>0.074936809272734</v>
      </c>
      <c r="U61" s="29">
        <v>1029272596.042</v>
      </c>
      <c r="V61" s="29">
        <f t="shared" si="10"/>
        <v>830537353.4189999</v>
      </c>
      <c r="W61" s="22">
        <f t="shared" si="11"/>
        <v>1109271128.033</v>
      </c>
      <c r="X61" s="11">
        <v>12</v>
      </c>
      <c r="Y61" s="11">
        <v>42</v>
      </c>
      <c r="Z61" s="31">
        <v>340592259.1820001</v>
      </c>
      <c r="AA61" s="32">
        <f t="shared" si="12"/>
        <v>2.2568888403310594</v>
      </c>
      <c r="AB61" s="32">
        <f t="shared" si="13"/>
        <v>0.6473511821484508</v>
      </c>
      <c r="AC61" s="31">
        <v>688680336.86</v>
      </c>
      <c r="AD61" s="35">
        <f t="shared" si="14"/>
        <v>-35446314.41600001</v>
      </c>
    </row>
    <row r="62" spans="1:30" s="11" customFormat="1" ht="20.25" customHeight="1">
      <c r="A62" s="14">
        <v>48</v>
      </c>
      <c r="B62" s="13" t="str">
        <f>'[1]Tien 04T-2017'!B62</f>
        <v>Quảng Ninh</v>
      </c>
      <c r="C62" s="27">
        <f>'[1]Tien 04T-2017'!C62</f>
        <v>1241130328.086</v>
      </c>
      <c r="D62" s="27">
        <v>909633127.8</v>
      </c>
      <c r="E62" s="27">
        <v>331497200.286</v>
      </c>
      <c r="F62" s="27">
        <f>'[1]Tien 04T-2017'!F62</f>
        <v>18424561.75</v>
      </c>
      <c r="G62" s="27">
        <f>'[1]Tien 04T-2017'!G62</f>
        <v>0</v>
      </c>
      <c r="H62" s="27">
        <f>'[1]Tien 04T-2017'!H62</f>
        <v>1222705766.336</v>
      </c>
      <c r="I62" s="27">
        <f>'[1]Tien 04T-2017'!I62</f>
        <v>784741411.709</v>
      </c>
      <c r="J62" s="27">
        <f>'[1]Tien 04T-2017'!J62</f>
        <v>114951875.079</v>
      </c>
      <c r="K62" s="27">
        <f>'[1]Tien 04T-2017'!K62</f>
        <v>12832342</v>
      </c>
      <c r="L62" s="27">
        <f>'[1]Tien 04T-2017'!L62</f>
        <v>64591</v>
      </c>
      <c r="M62" s="27">
        <f>'[1]Tien 04T-2017'!M62</f>
        <v>622731776.63</v>
      </c>
      <c r="N62" s="27">
        <f>'[1]Tien 04T-2017'!N62</f>
        <v>16871252</v>
      </c>
      <c r="O62" s="27">
        <f>'[1]Tien 04T-2017'!O62</f>
        <v>8136925</v>
      </c>
      <c r="P62" s="27">
        <f>'[1]Tien 04T-2017'!P62</f>
        <v>0</v>
      </c>
      <c r="Q62" s="27">
        <f>'[1]Tien 04T-2017'!Q62</f>
        <v>9152650</v>
      </c>
      <c r="R62" s="27">
        <f>'[1]Tien 04T-2017'!R62</f>
        <v>437964354.627</v>
      </c>
      <c r="S62" s="27">
        <f t="shared" si="8"/>
        <v>1094856958.257</v>
      </c>
      <c r="T62" s="28">
        <f t="shared" si="9"/>
        <v>0.16291839091373103</v>
      </c>
      <c r="U62" s="29">
        <v>909633127.8</v>
      </c>
      <c r="V62" s="29">
        <f t="shared" si="10"/>
        <v>331497200.286</v>
      </c>
      <c r="W62" s="22">
        <f t="shared" si="11"/>
        <v>656892603.63</v>
      </c>
      <c r="X62" s="11">
        <v>21</v>
      </c>
      <c r="Y62" s="11">
        <v>10</v>
      </c>
      <c r="Z62" s="31">
        <v>461529475.8</v>
      </c>
      <c r="AA62" s="32">
        <f t="shared" si="12"/>
        <v>0.4232950181380376</v>
      </c>
      <c r="AB62" s="32">
        <f t="shared" si="13"/>
        <v>0.6418072387607868</v>
      </c>
      <c r="AC62" s="31">
        <v>448103652</v>
      </c>
      <c r="AD62" s="35">
        <f t="shared" si="14"/>
        <v>-10139297.373000026</v>
      </c>
    </row>
    <row r="63" spans="1:30" s="11" customFormat="1" ht="20.25" customHeight="1">
      <c r="A63" s="12">
        <v>49</v>
      </c>
      <c r="B63" s="13" t="str">
        <f>'[1]Tien 04T-2017'!B63</f>
        <v>Quảng Ngãi</v>
      </c>
      <c r="C63" s="27">
        <f>'[1]Tien 04T-2017'!C63</f>
        <v>704133106</v>
      </c>
      <c r="D63" s="27">
        <v>558944137</v>
      </c>
      <c r="E63" s="27">
        <v>145188969</v>
      </c>
      <c r="F63" s="27">
        <f>'[1]Tien 04T-2017'!F63</f>
        <v>11496529</v>
      </c>
      <c r="G63" s="27">
        <f>'[1]Tien 04T-2017'!G63</f>
        <v>0</v>
      </c>
      <c r="H63" s="27">
        <f>'[1]Tien 04T-2017'!H63</f>
        <v>692636577</v>
      </c>
      <c r="I63" s="27">
        <f>'[1]Tien 04T-2017'!I63</f>
        <v>582207686.865</v>
      </c>
      <c r="J63" s="27">
        <f>'[1]Tien 04T-2017'!J63</f>
        <v>25012312</v>
      </c>
      <c r="K63" s="27">
        <f>'[1]Tien 04T-2017'!K63</f>
        <v>2827571</v>
      </c>
      <c r="L63" s="27">
        <f>'[1]Tien 04T-2017'!L63</f>
        <v>0</v>
      </c>
      <c r="M63" s="27">
        <f>'[1]Tien 04T-2017'!M63</f>
        <v>549847514.865</v>
      </c>
      <c r="N63" s="27">
        <f>'[1]Tien 04T-2017'!N63</f>
        <v>176036</v>
      </c>
      <c r="O63" s="27">
        <f>'[1]Tien 04T-2017'!O63</f>
        <v>816184</v>
      </c>
      <c r="P63" s="27">
        <f>'[1]Tien 04T-2017'!P63</f>
        <v>0</v>
      </c>
      <c r="Q63" s="27">
        <f>'[1]Tien 04T-2017'!Q63</f>
        <v>3528069</v>
      </c>
      <c r="R63" s="27">
        <f>'[1]Tien 04T-2017'!R63</f>
        <v>110428890.135</v>
      </c>
      <c r="S63" s="27">
        <f t="shared" si="8"/>
        <v>664796694</v>
      </c>
      <c r="T63" s="28">
        <f t="shared" si="9"/>
        <v>0.047817786724714616</v>
      </c>
      <c r="U63" s="29">
        <v>558944137</v>
      </c>
      <c r="V63" s="29">
        <f t="shared" si="10"/>
        <v>145188969</v>
      </c>
      <c r="W63" s="22">
        <f t="shared" si="11"/>
        <v>554367803.865</v>
      </c>
      <c r="X63" s="11">
        <v>32</v>
      </c>
      <c r="Y63" s="11">
        <v>59</v>
      </c>
      <c r="Z63" s="31">
        <v>376747689</v>
      </c>
      <c r="AA63" s="32">
        <f t="shared" si="12"/>
        <v>0.4714564151314542</v>
      </c>
      <c r="AB63" s="32">
        <f t="shared" si="13"/>
        <v>0.8405673425257182</v>
      </c>
      <c r="AC63" s="31">
        <v>182196448</v>
      </c>
      <c r="AD63" s="35">
        <f t="shared" si="14"/>
        <v>-71767557.865</v>
      </c>
    </row>
    <row r="64" spans="1:30" s="11" customFormat="1" ht="20.25" customHeight="1">
      <c r="A64" s="14">
        <v>50</v>
      </c>
      <c r="B64" s="13" t="str">
        <f>'[1]Tien 04T-2017'!B64</f>
        <v>Quảng Trị</v>
      </c>
      <c r="C64" s="27">
        <f>'[1]Tien 04T-2017'!C64</f>
        <v>213197271</v>
      </c>
      <c r="D64" s="27">
        <v>171122895</v>
      </c>
      <c r="E64" s="27">
        <v>42074376</v>
      </c>
      <c r="F64" s="27">
        <f>'[1]Tien 04T-2017'!F64</f>
        <v>1388682</v>
      </c>
      <c r="G64" s="27">
        <f>'[1]Tien 04T-2017'!G64</f>
        <v>0</v>
      </c>
      <c r="H64" s="27">
        <f>'[1]Tien 04T-2017'!H64</f>
        <v>211808589</v>
      </c>
      <c r="I64" s="27">
        <f>'[1]Tien 04T-2017'!I64</f>
        <v>106764718</v>
      </c>
      <c r="J64" s="27">
        <f>'[1]Tien 04T-2017'!J64</f>
        <v>9672874</v>
      </c>
      <c r="K64" s="27">
        <f>'[1]Tien 04T-2017'!K64</f>
        <v>2020591</v>
      </c>
      <c r="L64" s="27">
        <f>'[1]Tien 04T-2017'!L64</f>
        <v>0</v>
      </c>
      <c r="M64" s="27">
        <f>'[1]Tien 04T-2017'!M64</f>
        <v>91886375</v>
      </c>
      <c r="N64" s="27">
        <f>'[1]Tien 04T-2017'!N64</f>
        <v>2248240</v>
      </c>
      <c r="O64" s="27">
        <f>'[1]Tien 04T-2017'!O64</f>
        <v>0</v>
      </c>
      <c r="P64" s="27">
        <f>'[1]Tien 04T-2017'!P64</f>
        <v>0</v>
      </c>
      <c r="Q64" s="27">
        <f>'[1]Tien 04T-2017'!Q64</f>
        <v>936638</v>
      </c>
      <c r="R64" s="27">
        <f>'[1]Tien 04T-2017'!R64</f>
        <v>105043871</v>
      </c>
      <c r="S64" s="27">
        <f t="shared" si="8"/>
        <v>200115124</v>
      </c>
      <c r="T64" s="28">
        <f t="shared" si="9"/>
        <v>0.10952555506211331</v>
      </c>
      <c r="U64" s="29">
        <v>171122895</v>
      </c>
      <c r="V64" s="29">
        <f t="shared" si="10"/>
        <v>42074376</v>
      </c>
      <c r="W64" s="22">
        <f t="shared" si="11"/>
        <v>95071253</v>
      </c>
      <c r="X64" s="11">
        <v>51</v>
      </c>
      <c r="Y64" s="11">
        <v>28</v>
      </c>
      <c r="Z64" s="31">
        <v>58119394</v>
      </c>
      <c r="AA64" s="32">
        <f t="shared" si="12"/>
        <v>0.6357922279781513</v>
      </c>
      <c r="AB64" s="32">
        <f t="shared" si="13"/>
        <v>0.5040622691651092</v>
      </c>
      <c r="AC64" s="31">
        <v>113003501</v>
      </c>
      <c r="AD64" s="35">
        <f t="shared" si="14"/>
        <v>-7959630</v>
      </c>
    </row>
    <row r="65" spans="1:30" s="11" customFormat="1" ht="20.25" customHeight="1">
      <c r="A65" s="12">
        <v>51</v>
      </c>
      <c r="B65" s="13" t="str">
        <f>'[1]Tien 04T-2017'!B65</f>
        <v>Sóc Trăng</v>
      </c>
      <c r="C65" s="27">
        <f>'[1]Tien 04T-2017'!C65</f>
        <v>1010043614</v>
      </c>
      <c r="D65" s="27">
        <v>847589793</v>
      </c>
      <c r="E65" s="27">
        <v>162453821</v>
      </c>
      <c r="F65" s="27">
        <f>'[1]Tien 04T-2017'!F65</f>
        <v>2916656</v>
      </c>
      <c r="G65" s="27">
        <f>'[1]Tien 04T-2017'!G65</f>
        <v>4982964</v>
      </c>
      <c r="H65" s="27">
        <f>'[1]Tien 04T-2017'!H65</f>
        <v>1007126958</v>
      </c>
      <c r="I65" s="27">
        <f>'[1]Tien 04T-2017'!I65</f>
        <v>909822805</v>
      </c>
      <c r="J65" s="27">
        <f>'[1]Tien 04T-2017'!J65</f>
        <v>43098776</v>
      </c>
      <c r="K65" s="27">
        <f>'[1]Tien 04T-2017'!K65</f>
        <v>7045797</v>
      </c>
      <c r="L65" s="27">
        <f>'[1]Tien 04T-2017'!L65</f>
        <v>0</v>
      </c>
      <c r="M65" s="27">
        <f>'[1]Tien 04T-2017'!M65</f>
        <v>751147617</v>
      </c>
      <c r="N65" s="27">
        <f>'[1]Tien 04T-2017'!N65</f>
        <v>16067350</v>
      </c>
      <c r="O65" s="27">
        <f>'[1]Tien 04T-2017'!O65</f>
        <v>91537922</v>
      </c>
      <c r="P65" s="27">
        <f>'[1]Tien 04T-2017'!P65</f>
        <v>0</v>
      </c>
      <c r="Q65" s="27">
        <f>'[1]Tien 04T-2017'!Q65</f>
        <v>925343</v>
      </c>
      <c r="R65" s="27">
        <f>'[1]Tien 04T-2017'!R65</f>
        <v>97304153</v>
      </c>
      <c r="S65" s="27">
        <f t="shared" si="8"/>
        <v>956982385</v>
      </c>
      <c r="T65" s="28">
        <f t="shared" si="9"/>
        <v>0.05511465828777506</v>
      </c>
      <c r="U65" s="29">
        <v>847589793</v>
      </c>
      <c r="V65" s="29">
        <f t="shared" si="10"/>
        <v>162453821</v>
      </c>
      <c r="W65" s="22">
        <f t="shared" si="11"/>
        <v>859678232</v>
      </c>
      <c r="X65" s="11">
        <v>25</v>
      </c>
      <c r="Y65" s="11">
        <v>52</v>
      </c>
      <c r="Z65" s="31">
        <v>752898264</v>
      </c>
      <c r="AA65" s="32">
        <f t="shared" si="12"/>
        <v>0.14182522806295114</v>
      </c>
      <c r="AB65" s="32">
        <f t="shared" si="13"/>
        <v>0.9033844221653731</v>
      </c>
      <c r="AC65" s="31">
        <v>94691529</v>
      </c>
      <c r="AD65" s="35">
        <f t="shared" si="14"/>
        <v>2612624</v>
      </c>
    </row>
    <row r="66" spans="1:30" s="11" customFormat="1" ht="20.25" customHeight="1">
      <c r="A66" s="14">
        <v>52</v>
      </c>
      <c r="B66" s="13" t="str">
        <f>'[1]Tien 04T-2017'!B66</f>
        <v>Sơn La</v>
      </c>
      <c r="C66" s="27">
        <f>'[1]Tien 04T-2017'!C66</f>
        <v>168153921</v>
      </c>
      <c r="D66" s="27">
        <v>139033245</v>
      </c>
      <c r="E66" s="27">
        <v>29120676</v>
      </c>
      <c r="F66" s="27">
        <f>'[1]Tien 04T-2017'!F66</f>
        <v>3838355</v>
      </c>
      <c r="G66" s="27">
        <f>'[1]Tien 04T-2017'!G66</f>
        <v>0</v>
      </c>
      <c r="H66" s="27">
        <f>'[1]Tien 04T-2017'!H66</f>
        <v>164315566</v>
      </c>
      <c r="I66" s="27">
        <f>'[1]Tien 04T-2017'!I66</f>
        <v>111591932</v>
      </c>
      <c r="J66" s="27">
        <f>'[1]Tien 04T-2017'!J66</f>
        <v>5003850</v>
      </c>
      <c r="K66" s="27">
        <f>'[1]Tien 04T-2017'!K66</f>
        <v>17436414</v>
      </c>
      <c r="L66" s="27">
        <f>'[1]Tien 04T-2017'!L66</f>
        <v>62697</v>
      </c>
      <c r="M66" s="27">
        <f>'[1]Tien 04T-2017'!M66</f>
        <v>88604063</v>
      </c>
      <c r="N66" s="27">
        <f>'[1]Tien 04T-2017'!N66</f>
        <v>20000</v>
      </c>
      <c r="O66" s="27">
        <f>'[1]Tien 04T-2017'!O66</f>
        <v>1</v>
      </c>
      <c r="P66" s="27">
        <f>'[1]Tien 04T-2017'!P66</f>
        <v>0</v>
      </c>
      <c r="Q66" s="27">
        <f>'[1]Tien 04T-2017'!Q66</f>
        <v>464907</v>
      </c>
      <c r="R66" s="27">
        <f>'[1]Tien 04T-2017'!R66</f>
        <v>52723634</v>
      </c>
      <c r="S66" s="27">
        <f t="shared" si="8"/>
        <v>141812605</v>
      </c>
      <c r="T66" s="28">
        <f t="shared" si="9"/>
        <v>0.20165401384035542</v>
      </c>
      <c r="U66" s="29">
        <v>139033245</v>
      </c>
      <c r="V66" s="29">
        <f t="shared" si="10"/>
        <v>29120676</v>
      </c>
      <c r="W66" s="22">
        <f t="shared" si="11"/>
        <v>89088971</v>
      </c>
      <c r="X66" s="11">
        <v>53</v>
      </c>
      <c r="Y66" s="11">
        <v>6</v>
      </c>
      <c r="Z66" s="31">
        <v>84265100</v>
      </c>
      <c r="AA66" s="32">
        <f t="shared" si="12"/>
        <v>0.05724636890005471</v>
      </c>
      <c r="AB66" s="32">
        <f t="shared" si="13"/>
        <v>0.6791318358724456</v>
      </c>
      <c r="AC66" s="31">
        <v>54768145</v>
      </c>
      <c r="AD66" s="35">
        <f t="shared" si="14"/>
        <v>-2044511</v>
      </c>
    </row>
    <row r="67" spans="1:30" s="11" customFormat="1" ht="20.25" customHeight="1">
      <c r="A67" s="12">
        <v>53</v>
      </c>
      <c r="B67" s="13" t="str">
        <f>'[1]Tien 04T-2017'!B67</f>
        <v>Tây Ninh</v>
      </c>
      <c r="C67" s="27">
        <f>'[1]Tien 04T-2017'!C67</f>
        <v>1724080464</v>
      </c>
      <c r="D67" s="27">
        <v>1446645194</v>
      </c>
      <c r="E67" s="27">
        <v>277435270</v>
      </c>
      <c r="F67" s="27">
        <f>'[1]Tien 04T-2017'!F67</f>
        <v>15019406</v>
      </c>
      <c r="G67" s="27">
        <f>'[1]Tien 04T-2017'!G67</f>
        <v>1509441</v>
      </c>
      <c r="H67" s="27">
        <f>'[1]Tien 04T-2017'!H67</f>
        <v>1709061058</v>
      </c>
      <c r="I67" s="27">
        <f>'[1]Tien 04T-2017'!I67</f>
        <v>1163225328</v>
      </c>
      <c r="J67" s="27">
        <f>'[1]Tien 04T-2017'!J67</f>
        <v>73217404</v>
      </c>
      <c r="K67" s="27">
        <f>'[1]Tien 04T-2017'!K67</f>
        <v>21532571</v>
      </c>
      <c r="L67" s="27">
        <f>'[1]Tien 04T-2017'!L67</f>
        <v>0</v>
      </c>
      <c r="M67" s="27">
        <f>'[1]Tien 04T-2017'!M67</f>
        <v>976981579</v>
      </c>
      <c r="N67" s="27">
        <f>'[1]Tien 04T-2017'!N67</f>
        <v>30135289</v>
      </c>
      <c r="O67" s="27">
        <f>'[1]Tien 04T-2017'!O67</f>
        <v>26682230</v>
      </c>
      <c r="P67" s="27">
        <f>'[1]Tien 04T-2017'!P67</f>
        <v>0</v>
      </c>
      <c r="Q67" s="27">
        <f>'[1]Tien 04T-2017'!Q67</f>
        <v>34676255</v>
      </c>
      <c r="R67" s="27">
        <f>'[1]Tien 04T-2017'!R67</f>
        <v>545835730</v>
      </c>
      <c r="S67" s="27">
        <f t="shared" si="8"/>
        <v>1614311083</v>
      </c>
      <c r="T67" s="28">
        <f t="shared" si="9"/>
        <v>0.08145453225550811</v>
      </c>
      <c r="U67" s="29">
        <v>1446645194</v>
      </c>
      <c r="V67" s="29">
        <f t="shared" si="10"/>
        <v>277435270</v>
      </c>
      <c r="W67" s="22">
        <f t="shared" si="11"/>
        <v>1068475353</v>
      </c>
      <c r="X67" s="11">
        <v>13</v>
      </c>
      <c r="Y67" s="11">
        <v>39</v>
      </c>
      <c r="Z67" s="31">
        <v>862180986</v>
      </c>
      <c r="AA67" s="32">
        <f t="shared" si="12"/>
        <v>0.2392703740279422</v>
      </c>
      <c r="AB67" s="32">
        <f t="shared" si="13"/>
        <v>0.6806224520505106</v>
      </c>
      <c r="AC67" s="31">
        <v>584464208</v>
      </c>
      <c r="AD67" s="35">
        <f t="shared" si="14"/>
        <v>-38628478</v>
      </c>
    </row>
    <row r="68" spans="1:30" s="11" customFormat="1" ht="20.25" customHeight="1">
      <c r="A68" s="14">
        <v>54</v>
      </c>
      <c r="B68" s="13" t="str">
        <f>'[1]Tien 04T-2017'!B68</f>
        <v>Tiền Giang</v>
      </c>
      <c r="C68" s="27">
        <f>'[1]Tien 04T-2017'!C68</f>
        <v>1646964555.172</v>
      </c>
      <c r="D68" s="27">
        <v>1324051630</v>
      </c>
      <c r="E68" s="27">
        <v>322912925.17199993</v>
      </c>
      <c r="F68" s="27">
        <f>'[1]Tien 04T-2017'!F68</f>
        <v>6487413.812</v>
      </c>
      <c r="G68" s="27">
        <f>'[1]Tien 04T-2017'!G68</f>
        <v>1040314</v>
      </c>
      <c r="H68" s="27">
        <f>'[1]Tien 04T-2017'!H68</f>
        <v>1640477141.36</v>
      </c>
      <c r="I68" s="27">
        <f>'[1]Tien 04T-2017'!I68</f>
        <v>1114982559.405</v>
      </c>
      <c r="J68" s="27">
        <f>'[1]Tien 04T-2017'!J68</f>
        <v>88575552.402</v>
      </c>
      <c r="K68" s="27">
        <f>'[1]Tien 04T-2017'!K68</f>
        <v>17526727.675</v>
      </c>
      <c r="L68" s="27">
        <f>'[1]Tien 04T-2017'!L68</f>
        <v>2339.05</v>
      </c>
      <c r="M68" s="27">
        <f>'[1]Tien 04T-2017'!M68</f>
        <v>949496595.531</v>
      </c>
      <c r="N68" s="27">
        <f>'[1]Tien 04T-2017'!N68</f>
        <v>44563177.481</v>
      </c>
      <c r="O68" s="27">
        <f>'[1]Tien 04T-2017'!O68</f>
        <v>8770161.001</v>
      </c>
      <c r="P68" s="27">
        <f>'[1]Tien 04T-2017'!P68</f>
        <v>0</v>
      </c>
      <c r="Q68" s="27">
        <f>'[1]Tien 04T-2017'!Q68</f>
        <v>6048006.265000001</v>
      </c>
      <c r="R68" s="27">
        <f>'[1]Tien 04T-2017'!R68</f>
        <v>525494581.9549999</v>
      </c>
      <c r="S68" s="27">
        <f t="shared" si="8"/>
        <v>1534372522.2329998</v>
      </c>
      <c r="T68" s="28">
        <f t="shared" si="9"/>
        <v>0.09516258190049334</v>
      </c>
      <c r="U68" s="29">
        <v>1324051630</v>
      </c>
      <c r="V68" s="29">
        <f t="shared" si="10"/>
        <v>322912925.17199993</v>
      </c>
      <c r="W68" s="22">
        <f t="shared" si="11"/>
        <v>1008877940.278</v>
      </c>
      <c r="X68" s="11">
        <v>14</v>
      </c>
      <c r="Y68" s="11">
        <v>33</v>
      </c>
      <c r="Z68" s="31">
        <v>814777476</v>
      </c>
      <c r="AA68" s="32">
        <f t="shared" si="12"/>
        <v>0.2382251228039593</v>
      </c>
      <c r="AB68" s="32">
        <f t="shared" si="13"/>
        <v>0.6796696712766441</v>
      </c>
      <c r="AC68" s="31">
        <v>509274154</v>
      </c>
      <c r="AD68" s="35">
        <f t="shared" si="14"/>
        <v>16220427.954999924</v>
      </c>
    </row>
    <row r="69" spans="1:30" s="11" customFormat="1" ht="20.25" customHeight="1">
      <c r="A69" s="12">
        <v>55</v>
      </c>
      <c r="B69" s="13" t="str">
        <f>'[1]Tien 04T-2017'!B69</f>
        <v>TT Huế</v>
      </c>
      <c r="C69" s="27">
        <f>'[1]Tien 04T-2017'!C69</f>
        <v>547910452</v>
      </c>
      <c r="D69" s="27">
        <v>519109313</v>
      </c>
      <c r="E69" s="27">
        <v>28801139</v>
      </c>
      <c r="F69" s="27">
        <f>'[1]Tien 04T-2017'!F69</f>
        <v>773478</v>
      </c>
      <c r="G69" s="27">
        <f>'[1]Tien 04T-2017'!G69</f>
        <v>0</v>
      </c>
      <c r="H69" s="27">
        <f>'[1]Tien 04T-2017'!H69</f>
        <v>547136974</v>
      </c>
      <c r="I69" s="27">
        <f>'[1]Tien 04T-2017'!I69</f>
        <v>274541925</v>
      </c>
      <c r="J69" s="27">
        <f>'[1]Tien 04T-2017'!J69</f>
        <v>10902492</v>
      </c>
      <c r="K69" s="27">
        <f>'[1]Tien 04T-2017'!K69</f>
        <v>3372888</v>
      </c>
      <c r="L69" s="27">
        <f>'[1]Tien 04T-2017'!L69</f>
        <v>3400</v>
      </c>
      <c r="M69" s="27">
        <f>'[1]Tien 04T-2017'!M69</f>
        <v>197079737</v>
      </c>
      <c r="N69" s="27">
        <f>'[1]Tien 04T-2017'!N69</f>
        <v>58960001</v>
      </c>
      <c r="O69" s="27">
        <f>'[1]Tien 04T-2017'!O69</f>
        <v>2278679</v>
      </c>
      <c r="P69" s="27">
        <f>'[1]Tien 04T-2017'!P69</f>
        <v>0</v>
      </c>
      <c r="Q69" s="27">
        <f>'[1]Tien 04T-2017'!Q69</f>
        <v>1944728</v>
      </c>
      <c r="R69" s="27">
        <f>'[1]Tien 04T-2017'!R69</f>
        <v>272595049</v>
      </c>
      <c r="S69" s="27">
        <f t="shared" si="8"/>
        <v>532858194</v>
      </c>
      <c r="T69" s="28">
        <f t="shared" si="9"/>
        <v>0.05200946995618247</v>
      </c>
      <c r="U69" s="29">
        <v>519109313</v>
      </c>
      <c r="V69" s="29">
        <f t="shared" si="10"/>
        <v>28801139</v>
      </c>
      <c r="W69" s="22">
        <f t="shared" si="11"/>
        <v>260263145</v>
      </c>
      <c r="X69" s="11">
        <v>39</v>
      </c>
      <c r="Y69" s="11">
        <v>54</v>
      </c>
      <c r="Z69" s="31">
        <v>245179263</v>
      </c>
      <c r="AA69" s="32">
        <f t="shared" si="12"/>
        <v>0.0615218506468877</v>
      </c>
      <c r="AB69" s="32">
        <f t="shared" si="13"/>
        <v>0.5017791486341773</v>
      </c>
      <c r="AC69" s="31">
        <v>273930050</v>
      </c>
      <c r="AD69" s="35">
        <f t="shared" si="14"/>
        <v>-1335001</v>
      </c>
    </row>
    <row r="70" spans="1:30" s="11" customFormat="1" ht="20.25" customHeight="1">
      <c r="A70" s="14">
        <v>56</v>
      </c>
      <c r="B70" s="13" t="str">
        <f>'[1]Tien 04T-2017'!B70</f>
        <v>Tuyên Quang</v>
      </c>
      <c r="C70" s="27">
        <f>'[1]Tien 04T-2017'!C70</f>
        <v>99475580</v>
      </c>
      <c r="D70" s="27">
        <v>78984739</v>
      </c>
      <c r="E70" s="27">
        <v>20490841</v>
      </c>
      <c r="F70" s="27">
        <f>'[1]Tien 04T-2017'!F70</f>
        <v>1494065</v>
      </c>
      <c r="G70" s="27">
        <f>'[1]Tien 04T-2017'!G70</f>
        <v>570000</v>
      </c>
      <c r="H70" s="27">
        <f>'[1]Tien 04T-2017'!H70</f>
        <v>97981515</v>
      </c>
      <c r="I70" s="27">
        <f>'[1]Tien 04T-2017'!I70</f>
        <v>68525184</v>
      </c>
      <c r="J70" s="27">
        <f>'[1]Tien 04T-2017'!J70</f>
        <v>4899453</v>
      </c>
      <c r="K70" s="27">
        <f>'[1]Tien 04T-2017'!K70</f>
        <v>429167</v>
      </c>
      <c r="L70" s="27">
        <f>'[1]Tien 04T-2017'!L70</f>
        <v>23590</v>
      </c>
      <c r="M70" s="27">
        <f>'[1]Tien 04T-2017'!M70</f>
        <v>41993133</v>
      </c>
      <c r="N70" s="27">
        <f>'[1]Tien 04T-2017'!N70</f>
        <v>19001538</v>
      </c>
      <c r="O70" s="27">
        <f>'[1]Tien 04T-2017'!O70</f>
        <v>2019074</v>
      </c>
      <c r="P70" s="27">
        <f>'[1]Tien 04T-2017'!P70</f>
        <v>0</v>
      </c>
      <c r="Q70" s="27">
        <f>'[1]Tien 04T-2017'!Q70</f>
        <v>159229</v>
      </c>
      <c r="R70" s="27">
        <f>'[1]Tien 04T-2017'!R70</f>
        <v>29456331</v>
      </c>
      <c r="S70" s="27">
        <f t="shared" si="8"/>
        <v>92629305</v>
      </c>
      <c r="T70" s="28">
        <f t="shared" si="9"/>
        <v>0.07810573700903889</v>
      </c>
      <c r="U70" s="29">
        <v>78984739</v>
      </c>
      <c r="V70" s="29">
        <f t="shared" si="10"/>
        <v>20490841</v>
      </c>
      <c r="W70" s="22">
        <f t="shared" si="11"/>
        <v>63172974</v>
      </c>
      <c r="X70" s="11">
        <v>56</v>
      </c>
      <c r="Y70" s="11">
        <v>41</v>
      </c>
      <c r="Z70" s="31">
        <v>52622445</v>
      </c>
      <c r="AA70" s="32">
        <f t="shared" si="12"/>
        <v>0.2004948458780279</v>
      </c>
      <c r="AB70" s="32">
        <f t="shared" si="13"/>
        <v>0.699368488025522</v>
      </c>
      <c r="AC70" s="31">
        <v>26362294</v>
      </c>
      <c r="AD70" s="35">
        <f t="shared" si="14"/>
        <v>3094037</v>
      </c>
    </row>
    <row r="71" spans="1:30" s="11" customFormat="1" ht="20.25" customHeight="1">
      <c r="A71" s="12">
        <v>57</v>
      </c>
      <c r="B71" s="13" t="str">
        <f>'[1]Tien 04T-2017'!B71</f>
        <v>Thái Bình</v>
      </c>
      <c r="C71" s="27">
        <f>'[1]Tien 04T-2017'!C71</f>
        <v>742543117</v>
      </c>
      <c r="D71" s="27">
        <v>694297592</v>
      </c>
      <c r="E71" s="27">
        <v>48245525</v>
      </c>
      <c r="F71" s="27">
        <f>'[1]Tien 04T-2017'!F71</f>
        <v>291851</v>
      </c>
      <c r="G71" s="27">
        <f>'[1]Tien 04T-2017'!G71</f>
        <v>0</v>
      </c>
      <c r="H71" s="27">
        <f>'[1]Tien 04T-2017'!H71</f>
        <v>742251266</v>
      </c>
      <c r="I71" s="27">
        <f>'[1]Tien 04T-2017'!I71</f>
        <v>570126738</v>
      </c>
      <c r="J71" s="27">
        <f>'[1]Tien 04T-2017'!J71</f>
        <v>20100851</v>
      </c>
      <c r="K71" s="27">
        <f>'[1]Tien 04T-2017'!K71</f>
        <v>2503978</v>
      </c>
      <c r="L71" s="27">
        <f>'[1]Tien 04T-2017'!L71</f>
        <v>5716</v>
      </c>
      <c r="M71" s="27">
        <f>'[1]Tien 04T-2017'!M71</f>
        <v>429392109</v>
      </c>
      <c r="N71" s="27">
        <f>'[1]Tien 04T-2017'!N71</f>
        <v>943937</v>
      </c>
      <c r="O71" s="27">
        <f>'[1]Tien 04T-2017'!O71</f>
        <v>77088931</v>
      </c>
      <c r="P71" s="27">
        <f>'[1]Tien 04T-2017'!P71</f>
        <v>0</v>
      </c>
      <c r="Q71" s="27">
        <f>'[1]Tien 04T-2017'!Q71</f>
        <v>40091216</v>
      </c>
      <c r="R71" s="27">
        <f>'[1]Tien 04T-2017'!R71</f>
        <v>172124528</v>
      </c>
      <c r="S71" s="27">
        <f t="shared" si="8"/>
        <v>719640721</v>
      </c>
      <c r="T71" s="28">
        <f t="shared" si="9"/>
        <v>0.039658804776140845</v>
      </c>
      <c r="U71" s="29">
        <v>694297592</v>
      </c>
      <c r="V71" s="29">
        <f t="shared" si="10"/>
        <v>48245525</v>
      </c>
      <c r="W71" s="22">
        <f t="shared" si="11"/>
        <v>547516193</v>
      </c>
      <c r="X71" s="11">
        <v>30</v>
      </c>
      <c r="Y71" s="11">
        <v>61</v>
      </c>
      <c r="Z71" s="31">
        <v>497179644</v>
      </c>
      <c r="AA71" s="32">
        <f t="shared" si="12"/>
        <v>0.10124418730224603</v>
      </c>
      <c r="AB71" s="32">
        <f t="shared" si="13"/>
        <v>0.7681047700631338</v>
      </c>
      <c r="AC71" s="31">
        <v>197117948</v>
      </c>
      <c r="AD71" s="35">
        <f t="shared" si="14"/>
        <v>-24993420</v>
      </c>
    </row>
    <row r="72" spans="1:30" s="11" customFormat="1" ht="20.25" customHeight="1">
      <c r="A72" s="14">
        <v>58</v>
      </c>
      <c r="B72" s="13" t="str">
        <f>'[1]Tien 04T-2017'!B72</f>
        <v>Thái Nguyên</v>
      </c>
      <c r="C72" s="27">
        <f>'[1]Tien 04T-2017'!C72</f>
        <v>597258799</v>
      </c>
      <c r="D72" s="27">
        <v>504210312</v>
      </c>
      <c r="E72" s="27">
        <v>93048487</v>
      </c>
      <c r="F72" s="27">
        <f>'[1]Tien 04T-2017'!F72</f>
        <v>934730</v>
      </c>
      <c r="G72" s="27">
        <f>'[1]Tien 04T-2017'!G72</f>
        <v>0</v>
      </c>
      <c r="H72" s="27">
        <f>'[1]Tien 04T-2017'!H72</f>
        <v>596324069</v>
      </c>
      <c r="I72" s="27">
        <f>'[1]Tien 04T-2017'!I72</f>
        <v>216228076</v>
      </c>
      <c r="J72" s="27">
        <f>'[1]Tien 04T-2017'!J72</f>
        <v>11610733</v>
      </c>
      <c r="K72" s="27">
        <f>'[1]Tien 04T-2017'!K72</f>
        <v>4371660</v>
      </c>
      <c r="L72" s="27">
        <f>'[1]Tien 04T-2017'!L72</f>
        <v>8449</v>
      </c>
      <c r="M72" s="27">
        <f>'[1]Tien 04T-2017'!M72</f>
        <v>181281987</v>
      </c>
      <c r="N72" s="27">
        <f>'[1]Tien 04T-2017'!N72</f>
        <v>12591150</v>
      </c>
      <c r="O72" s="27">
        <f>'[1]Tien 04T-2017'!O72</f>
        <v>0</v>
      </c>
      <c r="P72" s="27">
        <f>'[1]Tien 04T-2017'!P72</f>
        <v>202900</v>
      </c>
      <c r="Q72" s="27">
        <f>'[1]Tien 04T-2017'!Q72</f>
        <v>6161197</v>
      </c>
      <c r="R72" s="27">
        <f>'[1]Tien 04T-2017'!R72</f>
        <v>380095993</v>
      </c>
      <c r="S72" s="27">
        <f t="shared" si="8"/>
        <v>580333227</v>
      </c>
      <c r="T72" s="28">
        <f t="shared" si="9"/>
        <v>0.07395358778477962</v>
      </c>
      <c r="U72" s="29">
        <v>504210312</v>
      </c>
      <c r="V72" s="29">
        <f t="shared" si="10"/>
        <v>93048487</v>
      </c>
      <c r="W72" s="22">
        <f t="shared" si="11"/>
        <v>200237234</v>
      </c>
      <c r="X72" s="11">
        <v>38</v>
      </c>
      <c r="Y72" s="11">
        <v>45</v>
      </c>
      <c r="Z72" s="31">
        <v>124186120</v>
      </c>
      <c r="AA72" s="32">
        <f t="shared" si="12"/>
        <v>0.6123962484696357</v>
      </c>
      <c r="AB72" s="32">
        <f t="shared" si="13"/>
        <v>0.3626016242520642</v>
      </c>
      <c r="AC72" s="31">
        <v>380024192</v>
      </c>
      <c r="AD72" s="35">
        <f t="shared" si="14"/>
        <v>71801</v>
      </c>
    </row>
    <row r="73" spans="1:30" s="11" customFormat="1" ht="20.25" customHeight="1">
      <c r="A73" s="12">
        <v>59</v>
      </c>
      <c r="B73" s="13" t="str">
        <f>'[1]Tien 04T-2017'!B73</f>
        <v>Thanh Hóa</v>
      </c>
      <c r="C73" s="27">
        <f>'[1]Tien 04T-2017'!C73</f>
        <v>920931460</v>
      </c>
      <c r="D73" s="27">
        <v>557717500</v>
      </c>
      <c r="E73" s="27">
        <v>363213960</v>
      </c>
      <c r="F73" s="27">
        <f>'[1]Tien 04T-2017'!F73</f>
        <v>4033433</v>
      </c>
      <c r="G73" s="27">
        <f>'[1]Tien 04T-2017'!G73</f>
        <v>0</v>
      </c>
      <c r="H73" s="27">
        <f>'[1]Tien 04T-2017'!H73</f>
        <v>916898027</v>
      </c>
      <c r="I73" s="27">
        <f>'[1]Tien 04T-2017'!I73</f>
        <v>795087639</v>
      </c>
      <c r="J73" s="27">
        <f>'[1]Tien 04T-2017'!J73</f>
        <v>37966951</v>
      </c>
      <c r="K73" s="27">
        <f>'[1]Tien 04T-2017'!K73</f>
        <v>13741043</v>
      </c>
      <c r="L73" s="27">
        <f>'[1]Tien 04T-2017'!L73</f>
        <v>22156</v>
      </c>
      <c r="M73" s="27">
        <f>'[1]Tien 04T-2017'!M73</f>
        <v>712625390</v>
      </c>
      <c r="N73" s="27">
        <f>'[1]Tien 04T-2017'!N73</f>
        <v>8835784</v>
      </c>
      <c r="O73" s="27">
        <f>'[1]Tien 04T-2017'!O73</f>
        <v>18720815</v>
      </c>
      <c r="P73" s="27">
        <f>'[1]Tien 04T-2017'!P73</f>
        <v>0</v>
      </c>
      <c r="Q73" s="27">
        <f>'[1]Tien 04T-2017'!Q73</f>
        <v>3175500</v>
      </c>
      <c r="R73" s="27">
        <f>'[1]Tien 04T-2017'!R73</f>
        <v>121810388</v>
      </c>
      <c r="S73" s="27">
        <f t="shared" si="8"/>
        <v>865167877</v>
      </c>
      <c r="T73" s="28">
        <f t="shared" si="9"/>
        <v>0.06506219875970176</v>
      </c>
      <c r="U73" s="29">
        <v>557717500</v>
      </c>
      <c r="V73" s="29">
        <f t="shared" si="10"/>
        <v>363213960</v>
      </c>
      <c r="W73" s="22">
        <f t="shared" si="11"/>
        <v>743357489</v>
      </c>
      <c r="X73" s="11">
        <v>28</v>
      </c>
      <c r="Y73" s="11">
        <v>48</v>
      </c>
      <c r="Z73" s="31">
        <v>422633986</v>
      </c>
      <c r="AA73" s="32">
        <f t="shared" si="12"/>
        <v>0.7588682255193742</v>
      </c>
      <c r="AB73" s="32">
        <f t="shared" si="13"/>
        <v>0.8671494709193</v>
      </c>
      <c r="AC73" s="31">
        <v>135083514</v>
      </c>
      <c r="AD73" s="35">
        <f t="shared" si="14"/>
        <v>-13273126</v>
      </c>
    </row>
    <row r="74" spans="1:30" s="11" customFormat="1" ht="20.25" customHeight="1">
      <c r="A74" s="14">
        <v>60</v>
      </c>
      <c r="B74" s="13" t="str">
        <f>'[1]Tien 04T-2017'!B74</f>
        <v>Trà Vinh</v>
      </c>
      <c r="C74" s="27">
        <f>'[1]Tien 04T-2017'!C74</f>
        <v>627709224</v>
      </c>
      <c r="D74" s="27">
        <v>515628354</v>
      </c>
      <c r="E74" s="27">
        <v>112080870</v>
      </c>
      <c r="F74" s="27">
        <f>'[1]Tien 04T-2017'!F74</f>
        <v>4636966</v>
      </c>
      <c r="G74" s="27">
        <f>'[1]Tien 04T-2017'!G74</f>
        <v>9018442</v>
      </c>
      <c r="H74" s="27">
        <f>'[1]Tien 04T-2017'!H74</f>
        <v>623072258</v>
      </c>
      <c r="I74" s="27">
        <f>'[1]Tien 04T-2017'!I74</f>
        <v>474234669</v>
      </c>
      <c r="J74" s="27">
        <f>'[1]Tien 04T-2017'!J74</f>
        <v>44298547</v>
      </c>
      <c r="K74" s="27">
        <f>'[1]Tien 04T-2017'!K74</f>
        <v>4762682</v>
      </c>
      <c r="L74" s="27">
        <f>'[1]Tien 04T-2017'!L74</f>
        <v>4401</v>
      </c>
      <c r="M74" s="27">
        <f>'[1]Tien 04T-2017'!M74</f>
        <v>402248742</v>
      </c>
      <c r="N74" s="27">
        <f>'[1]Tien 04T-2017'!N74</f>
        <v>11431003</v>
      </c>
      <c r="O74" s="27">
        <f>'[1]Tien 04T-2017'!O74</f>
        <v>99447</v>
      </c>
      <c r="P74" s="27">
        <f>'[1]Tien 04T-2017'!P74</f>
        <v>0</v>
      </c>
      <c r="Q74" s="27">
        <f>'[1]Tien 04T-2017'!Q74</f>
        <v>11389847</v>
      </c>
      <c r="R74" s="27">
        <f>'[1]Tien 04T-2017'!R74</f>
        <v>148837589</v>
      </c>
      <c r="S74" s="27">
        <f t="shared" si="8"/>
        <v>574006628</v>
      </c>
      <c r="T74" s="28">
        <f t="shared" si="9"/>
        <v>0.1034627647604566</v>
      </c>
      <c r="U74" s="29">
        <v>515628354</v>
      </c>
      <c r="V74" s="29">
        <f t="shared" si="10"/>
        <v>112080870</v>
      </c>
      <c r="W74" s="22">
        <f t="shared" si="11"/>
        <v>425169039</v>
      </c>
      <c r="X74" s="11">
        <v>35</v>
      </c>
      <c r="Y74" s="11">
        <v>29</v>
      </c>
      <c r="Z74" s="31">
        <v>272726455</v>
      </c>
      <c r="AA74" s="32">
        <f t="shared" si="12"/>
        <v>0.5589578172751888</v>
      </c>
      <c r="AB74" s="32">
        <f t="shared" si="13"/>
        <v>0.7611230686505706</v>
      </c>
      <c r="AC74" s="31">
        <v>242901899</v>
      </c>
      <c r="AD74" s="35">
        <f t="shared" si="14"/>
        <v>-94064310</v>
      </c>
    </row>
    <row r="75" spans="1:30" s="11" customFormat="1" ht="20.25" customHeight="1">
      <c r="A75" s="12">
        <v>61</v>
      </c>
      <c r="B75" s="13" t="str">
        <f>'[1]Tien 04T-2017'!B75</f>
        <v>Vĩnh Long</v>
      </c>
      <c r="C75" s="27">
        <f>'[1]Tien 04T-2017'!C75</f>
        <v>1276666667.817</v>
      </c>
      <c r="D75" s="27">
        <v>953639409.76</v>
      </c>
      <c r="E75" s="27">
        <v>323027258.0569999</v>
      </c>
      <c r="F75" s="27">
        <f>'[1]Tien 04T-2017'!F75</f>
        <v>10260890</v>
      </c>
      <c r="G75" s="27">
        <f>'[1]Tien 04T-2017'!G75</f>
        <v>0</v>
      </c>
      <c r="H75" s="27">
        <f>'[1]Tien 04T-2017'!H75</f>
        <v>1266405778.117</v>
      </c>
      <c r="I75" s="27">
        <f>'[1]Tien 04T-2017'!I75</f>
        <v>776809888.427</v>
      </c>
      <c r="J75" s="27">
        <f>'[1]Tien 04T-2017'!J75</f>
        <v>46939730</v>
      </c>
      <c r="K75" s="27">
        <f>'[1]Tien 04T-2017'!K75</f>
        <v>11060387</v>
      </c>
      <c r="L75" s="27">
        <f>'[1]Tien 04T-2017'!L75</f>
        <v>0</v>
      </c>
      <c r="M75" s="27">
        <f>'[1]Tien 04T-2017'!M75</f>
        <v>644486248.427</v>
      </c>
      <c r="N75" s="27">
        <f>'[1]Tien 04T-2017'!N75</f>
        <v>53319760</v>
      </c>
      <c r="O75" s="27">
        <f>'[1]Tien 04T-2017'!O75</f>
        <v>5256716</v>
      </c>
      <c r="P75" s="27">
        <f>'[1]Tien 04T-2017'!P75</f>
        <v>0</v>
      </c>
      <c r="Q75" s="27">
        <f>'[1]Tien 04T-2017'!Q75</f>
        <v>15747047</v>
      </c>
      <c r="R75" s="27">
        <f>'[1]Tien 04T-2017'!R75</f>
        <v>489595889.69</v>
      </c>
      <c r="S75" s="27">
        <f t="shared" si="8"/>
        <v>1208405661.117</v>
      </c>
      <c r="T75" s="28">
        <f t="shared" si="9"/>
        <v>0.07466449367353864</v>
      </c>
      <c r="U75" s="29">
        <v>953639409.76</v>
      </c>
      <c r="V75" s="29">
        <f t="shared" si="10"/>
        <v>323027258.0569999</v>
      </c>
      <c r="W75" s="22">
        <f t="shared" si="11"/>
        <v>718809771.427</v>
      </c>
      <c r="X75" s="11">
        <v>17</v>
      </c>
      <c r="Y75" s="11">
        <v>44</v>
      </c>
      <c r="Z75" s="31">
        <v>317269502.56</v>
      </c>
      <c r="AA75" s="32">
        <f t="shared" si="12"/>
        <v>1.265612564797536</v>
      </c>
      <c r="AB75" s="32">
        <f t="shared" si="13"/>
        <v>0.6133973027050044</v>
      </c>
      <c r="AC75" s="31">
        <v>636369907.2</v>
      </c>
      <c r="AD75" s="35">
        <f t="shared" si="14"/>
        <v>-146774017.51000005</v>
      </c>
    </row>
    <row r="76" spans="1:30" s="11" customFormat="1" ht="20.25" customHeight="1">
      <c r="A76" s="14">
        <v>62</v>
      </c>
      <c r="B76" s="13" t="str">
        <f>'[1]Tien 04T-2017'!B76</f>
        <v>Vĩnh Phúc</v>
      </c>
      <c r="C76" s="27">
        <f>'[1]Tien 04T-2017'!C76</f>
        <v>510782589</v>
      </c>
      <c r="D76" s="27">
        <v>362983367</v>
      </c>
      <c r="E76" s="27">
        <v>147799222</v>
      </c>
      <c r="F76" s="27">
        <f>'[1]Tien 04T-2017'!F76</f>
        <v>9889623</v>
      </c>
      <c r="G76" s="27">
        <f>'[1]Tien 04T-2017'!G76</f>
        <v>29147693</v>
      </c>
      <c r="H76" s="27">
        <f>'[1]Tien 04T-2017'!H76</f>
        <v>500892966</v>
      </c>
      <c r="I76" s="27">
        <f>'[1]Tien 04T-2017'!I76</f>
        <v>403201173</v>
      </c>
      <c r="J76" s="27">
        <f>'[1]Tien 04T-2017'!J76</f>
        <v>43067233</v>
      </c>
      <c r="K76" s="27">
        <f>'[1]Tien 04T-2017'!K76</f>
        <v>9563323</v>
      </c>
      <c r="L76" s="27">
        <f>'[1]Tien 04T-2017'!L76</f>
        <v>9787</v>
      </c>
      <c r="M76" s="27">
        <f>'[1]Tien 04T-2017'!M76</f>
        <v>320610179</v>
      </c>
      <c r="N76" s="27">
        <f>'[1]Tien 04T-2017'!N76</f>
        <v>16736646</v>
      </c>
      <c r="O76" s="27">
        <f>'[1]Tien 04T-2017'!O76</f>
        <v>6768512</v>
      </c>
      <c r="P76" s="27">
        <f>'[1]Tien 04T-2017'!P76</f>
        <v>0</v>
      </c>
      <c r="Q76" s="27">
        <f>'[1]Tien 04T-2017'!Q76</f>
        <v>6445493</v>
      </c>
      <c r="R76" s="27">
        <f>'[1]Tien 04T-2017'!R76</f>
        <v>97691793</v>
      </c>
      <c r="S76" s="27">
        <f t="shared" si="8"/>
        <v>448252623</v>
      </c>
      <c r="T76" s="28">
        <f t="shared" si="9"/>
        <v>0.13055602643298858</v>
      </c>
      <c r="U76" s="29">
        <v>362983367</v>
      </c>
      <c r="V76" s="29">
        <f t="shared" si="10"/>
        <v>147799222</v>
      </c>
      <c r="W76" s="22">
        <f t="shared" si="11"/>
        <v>350560830</v>
      </c>
      <c r="X76" s="11">
        <v>42</v>
      </c>
      <c r="Y76" s="11">
        <v>17</v>
      </c>
      <c r="Z76" s="31">
        <v>276891024</v>
      </c>
      <c r="AA76" s="32">
        <f t="shared" si="12"/>
        <v>0.266060650633442</v>
      </c>
      <c r="AB76" s="32">
        <f t="shared" si="13"/>
        <v>0.8049647337231723</v>
      </c>
      <c r="AC76" s="31">
        <v>86092343</v>
      </c>
      <c r="AD76" s="35">
        <f t="shared" si="14"/>
        <v>11599450</v>
      </c>
    </row>
    <row r="77" spans="1:30" s="11" customFormat="1" ht="20.25" customHeight="1">
      <c r="A77" s="12">
        <v>63</v>
      </c>
      <c r="B77" s="13" t="str">
        <f>'[1]Tien 04T-2017'!B77</f>
        <v>Yên Bái</v>
      </c>
      <c r="C77" s="27">
        <f>'[1]Tien 04T-2017'!C77</f>
        <v>161519579</v>
      </c>
      <c r="D77" s="27">
        <v>147186665</v>
      </c>
      <c r="E77" s="27">
        <v>14332914</v>
      </c>
      <c r="F77" s="27">
        <f>'[1]Tien 04T-2017'!F77</f>
        <v>1170868</v>
      </c>
      <c r="G77" s="27">
        <f>'[1]Tien 04T-2017'!G77</f>
        <v>0</v>
      </c>
      <c r="H77" s="27">
        <f>'[1]Tien 04T-2017'!H77</f>
        <v>160348711</v>
      </c>
      <c r="I77" s="27">
        <f>'[1]Tien 04T-2017'!I77</f>
        <v>93249432</v>
      </c>
      <c r="J77" s="27">
        <f>'[1]Tien 04T-2017'!J77</f>
        <v>7397471</v>
      </c>
      <c r="K77" s="27">
        <f>'[1]Tien 04T-2017'!K77</f>
        <v>784341</v>
      </c>
      <c r="L77" s="27">
        <f>'[1]Tien 04T-2017'!L77</f>
        <v>46718</v>
      </c>
      <c r="M77" s="27">
        <f>'[1]Tien 04T-2017'!M77</f>
        <v>35442558</v>
      </c>
      <c r="N77" s="27">
        <f>'[1]Tien 04T-2017'!N77</f>
        <v>47856201</v>
      </c>
      <c r="O77" s="27">
        <f>'[1]Tien 04T-2017'!O77</f>
        <v>1722143</v>
      </c>
      <c r="P77" s="27">
        <f>'[1]Tien 04T-2017'!P77</f>
        <v>0</v>
      </c>
      <c r="Q77" s="27">
        <f>'[1]Tien 04T-2017'!Q77</f>
        <v>0</v>
      </c>
      <c r="R77" s="27">
        <f>'[1]Tien 04T-2017'!R77</f>
        <v>67099279</v>
      </c>
      <c r="S77" s="27">
        <f t="shared" si="8"/>
        <v>152120181</v>
      </c>
      <c r="T77" s="28">
        <f t="shared" si="9"/>
        <v>0.08824214607548495</v>
      </c>
      <c r="U77" s="29">
        <v>147186665</v>
      </c>
      <c r="V77" s="29">
        <f t="shared" si="10"/>
        <v>14332914</v>
      </c>
      <c r="W77" s="22">
        <f t="shared" si="11"/>
        <v>85020902</v>
      </c>
      <c r="X77" s="11">
        <v>54</v>
      </c>
      <c r="Y77" s="11">
        <v>38</v>
      </c>
      <c r="Z77" s="11">
        <v>35506253</v>
      </c>
      <c r="AA77" s="32">
        <f t="shared" si="12"/>
        <v>1.3945332108121913</v>
      </c>
      <c r="AB77" s="32">
        <f t="shared" si="13"/>
        <v>0.5815415129841611</v>
      </c>
      <c r="AC77" s="31">
        <v>111680412</v>
      </c>
      <c r="AD77" s="35">
        <f t="shared" si="14"/>
        <v>-44581133</v>
      </c>
    </row>
    <row r="78" spans="2:20" ht="15.75">
      <c r="B78" s="52"/>
      <c r="C78" s="52"/>
      <c r="D78" s="52"/>
      <c r="E78" s="52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53" t="s">
        <v>63</v>
      </c>
      <c r="Q78" s="53"/>
      <c r="R78" s="53"/>
      <c r="S78" s="53"/>
      <c r="T78" s="53"/>
    </row>
    <row r="79" spans="2:20" ht="15.75" customHeight="1">
      <c r="B79" s="19"/>
      <c r="C79" s="62" t="s">
        <v>38</v>
      </c>
      <c r="D79" s="62"/>
      <c r="E79" s="62"/>
      <c r="F79" s="18"/>
      <c r="G79" s="18"/>
      <c r="H79" s="19"/>
      <c r="I79" s="19"/>
      <c r="J79" s="19"/>
      <c r="K79" s="19"/>
      <c r="L79" s="19"/>
      <c r="M79" s="19"/>
      <c r="N79" s="19"/>
      <c r="O79" s="61" t="s">
        <v>53</v>
      </c>
      <c r="P79" s="61"/>
      <c r="Q79" s="61"/>
      <c r="R79" s="61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61"/>
      <c r="P80" s="61"/>
      <c r="Q80" s="61"/>
      <c r="R80" s="61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62" t="s">
        <v>55</v>
      </c>
      <c r="D86" s="62"/>
      <c r="E86" s="62"/>
      <c r="F86" s="18"/>
      <c r="G86" s="18"/>
      <c r="H86" s="19"/>
      <c r="I86" s="19"/>
      <c r="J86" s="19"/>
      <c r="K86" s="19"/>
      <c r="L86" s="19"/>
      <c r="M86" s="19"/>
      <c r="N86" s="19"/>
      <c r="O86" s="61" t="s">
        <v>54</v>
      </c>
      <c r="P86" s="61"/>
      <c r="Q86" s="61"/>
      <c r="R86" s="61"/>
      <c r="S86" s="19"/>
      <c r="T86" s="19"/>
    </row>
    <row r="87" ht="12.75">
      <c r="B87" s="17"/>
    </row>
  </sheetData>
  <sheetProtection/>
  <mergeCells count="48">
    <mergeCell ref="AC8:AC12"/>
    <mergeCell ref="AD8:AD12"/>
    <mergeCell ref="A13:B13"/>
    <mergeCell ref="B78:E78"/>
    <mergeCell ref="P78:T78"/>
    <mergeCell ref="C79:E79"/>
    <mergeCell ref="O79:R79"/>
    <mergeCell ref="D10:D12"/>
    <mergeCell ref="E10:E12"/>
    <mergeCell ref="I10:I12"/>
    <mergeCell ref="C86:E86"/>
    <mergeCell ref="O86:R86"/>
    <mergeCell ref="O80:R80"/>
    <mergeCell ref="X8:X12"/>
    <mergeCell ref="Y8:Y12"/>
    <mergeCell ref="C9:C12"/>
    <mergeCell ref="D9:E9"/>
    <mergeCell ref="H9:H12"/>
    <mergeCell ref="I9:Q9"/>
    <mergeCell ref="R9:R12"/>
    <mergeCell ref="U8:U12"/>
    <mergeCell ref="Q11:Q12"/>
    <mergeCell ref="V8:V12"/>
    <mergeCell ref="W8:W12"/>
    <mergeCell ref="J10:Q10"/>
    <mergeCell ref="J11:J12"/>
    <mergeCell ref="K11:K12"/>
    <mergeCell ref="L11:L12"/>
    <mergeCell ref="M11:M12"/>
    <mergeCell ref="N11:N12"/>
    <mergeCell ref="C8:E8"/>
    <mergeCell ref="F8:F12"/>
    <mergeCell ref="G8:G12"/>
    <mergeCell ref="H8:R8"/>
    <mergeCell ref="S8:S12"/>
    <mergeCell ref="T8:T12"/>
    <mergeCell ref="O11:O12"/>
    <mergeCell ref="P11:P12"/>
    <mergeCell ref="AB8:AB12"/>
    <mergeCell ref="Z8:Z12"/>
    <mergeCell ref="AA8:AA12"/>
    <mergeCell ref="B1:H1"/>
    <mergeCell ref="B2:H2"/>
    <mergeCell ref="A3:M3"/>
    <mergeCell ref="A4:T6"/>
    <mergeCell ref="Q7:T7"/>
    <mergeCell ref="A8:A12"/>
    <mergeCell ref="B8:B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Nguyen Dai Duong</cp:lastModifiedBy>
  <cp:lastPrinted>2016-12-12T03:11:22Z</cp:lastPrinted>
  <dcterms:created xsi:type="dcterms:W3CDTF">2015-11-10T02:15:15Z</dcterms:created>
  <dcterms:modified xsi:type="dcterms:W3CDTF">2017-02-28T04:38:25Z</dcterms:modified>
  <cp:category/>
  <cp:version/>
  <cp:contentType/>
  <cp:contentStatus/>
</cp:coreProperties>
</file>